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1.xml" ContentType="application/vnd.ms-office.chartstyle+xml"/>
  <Override PartName="/xl/charts/colors1.xml" ContentType="application/vnd.ms-office.chartcolorstyle+xml"/>
  <Override PartName="/xl/charts/style2.xml" ContentType="application/vnd.ms-office.chartstyle+xml"/>
  <Override PartName="/xl/charts/colors2.xml" ContentType="application/vnd.ms-office.chartcolorstyle+xml"/>
  <Override PartName="/xl/charts/style3.xml" ContentType="application/vnd.ms-office.chartstyle+xml"/>
  <Override PartName="/xl/charts/colors3.xml" ContentType="application/vnd.ms-office.chartcolorstyle+xml"/>
  <Override PartName="/xl/charts/style4.xml" ContentType="application/vnd.ms-office.chartstyle+xml"/>
  <Override PartName="/xl/charts/colors4.xml" ContentType="application/vnd.ms-office.chartcolorstyle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5725"/>
  <workbookPr autoCompressPictures="0"/>
  <bookViews>
    <workbookView xWindow="0" yWindow="0" windowWidth="20520" windowHeight="8900" tabRatio="823" activeTab="1"/>
  </bookViews>
  <sheets>
    <sheet name="Intro" sheetId="1" r:id="rId1"/>
    <sheet name="Baseline Inputs" sheetId="10" r:id="rId2"/>
    <sheet name="Revenue Inputs" sheetId="2" r:id="rId3"/>
    <sheet name="Expense Inputs" sheetId="13" r:id="rId4"/>
    <sheet name="Best Case Scenario" sheetId="4" r:id="rId5"/>
    <sheet name="Medium Case Scenario" sheetId="11" r:id="rId6"/>
    <sheet name="Worst Case Scenario" sheetId="12" r:id="rId7"/>
    <sheet name="Scenario Comparison" sheetId="3" r:id="rId8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4" l="1"/>
  <c r="H5" i="4"/>
  <c r="I4" i="4"/>
  <c r="I5" i="4"/>
  <c r="J4" i="4"/>
  <c r="J5" i="4"/>
  <c r="H9" i="4"/>
  <c r="I9" i="4"/>
  <c r="J9" i="4"/>
  <c r="K4" i="4"/>
  <c r="K5" i="4"/>
  <c r="K9" i="4"/>
  <c r="L4" i="4"/>
  <c r="L5" i="4"/>
  <c r="L9" i="4"/>
  <c r="M4" i="4"/>
  <c r="M5" i="4"/>
  <c r="M9" i="4"/>
  <c r="N4" i="4"/>
  <c r="N5" i="4"/>
  <c r="N9" i="4"/>
  <c r="O4" i="4"/>
  <c r="O5" i="4"/>
  <c r="O9" i="4"/>
  <c r="P4" i="4"/>
  <c r="P5" i="4"/>
  <c r="P9" i="4"/>
  <c r="Q4" i="4"/>
  <c r="Q5" i="4"/>
  <c r="Q9" i="4"/>
  <c r="R4" i="4"/>
  <c r="R5" i="4"/>
  <c r="R9" i="4"/>
  <c r="S4" i="4"/>
  <c r="S5" i="4"/>
  <c r="S9" i="4"/>
  <c r="T4" i="4"/>
  <c r="T5" i="4"/>
  <c r="T9" i="4"/>
  <c r="U4" i="4"/>
  <c r="U5" i="4"/>
  <c r="U9" i="4"/>
  <c r="V4" i="4"/>
  <c r="V5" i="4"/>
  <c r="V9" i="4"/>
  <c r="W4" i="4"/>
  <c r="W5" i="4"/>
  <c r="W9" i="4"/>
  <c r="X4" i="4"/>
  <c r="X5" i="4"/>
  <c r="X9" i="4"/>
  <c r="Y4" i="4"/>
  <c r="Y5" i="4"/>
  <c r="Y9" i="4"/>
  <c r="Z4" i="4"/>
  <c r="Z5" i="4"/>
  <c r="Z9" i="4"/>
  <c r="AA4" i="4"/>
  <c r="AA5" i="4"/>
  <c r="AA9" i="4"/>
  <c r="AB4" i="4"/>
  <c r="AB5" i="4"/>
  <c r="AB9" i="4"/>
  <c r="AC4" i="4"/>
  <c r="AC5" i="4"/>
  <c r="AC9" i="4"/>
  <c r="AD4" i="4"/>
  <c r="AD5" i="4"/>
  <c r="AD9" i="4"/>
  <c r="AE4" i="4"/>
  <c r="AE5" i="4"/>
  <c r="AE9" i="4"/>
  <c r="E9" i="4"/>
  <c r="D9" i="3"/>
  <c r="D20" i="4"/>
  <c r="D20" i="11"/>
  <c r="D19" i="4"/>
  <c r="D19" i="12"/>
  <c r="D18" i="4"/>
  <c r="D18" i="11"/>
  <c r="D17" i="4"/>
  <c r="D16" i="4"/>
  <c r="D16" i="11"/>
  <c r="D15" i="4"/>
  <c r="D11" i="4"/>
  <c r="D11" i="12"/>
  <c r="D10" i="4"/>
  <c r="D10" i="12"/>
  <c r="D9" i="12"/>
  <c r="D8" i="4"/>
  <c r="D20" i="12"/>
  <c r="D17" i="11"/>
  <c r="C31" i="10"/>
  <c r="C22" i="10"/>
  <c r="D17" i="12"/>
  <c r="D16" i="12"/>
  <c r="D15" i="12"/>
  <c r="D8" i="12"/>
  <c r="D15" i="11"/>
  <c r="D9" i="11"/>
  <c r="D8" i="11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N15" i="12"/>
  <c r="N16" i="12"/>
  <c r="N17" i="12"/>
  <c r="N21" i="12"/>
  <c r="M18" i="12"/>
  <c r="L18" i="12"/>
  <c r="K18" i="12"/>
  <c r="J18" i="12"/>
  <c r="I18" i="12"/>
  <c r="H18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M17" i="12"/>
  <c r="L17" i="12"/>
  <c r="K17" i="12"/>
  <c r="J17" i="12"/>
  <c r="I17" i="12"/>
  <c r="H17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M16" i="12"/>
  <c r="L16" i="12"/>
  <c r="L15" i="12"/>
  <c r="L21" i="12"/>
  <c r="K16" i="12"/>
  <c r="J16" i="12"/>
  <c r="I16" i="12"/>
  <c r="H16" i="12"/>
  <c r="AE15" i="12"/>
  <c r="AD15" i="12"/>
  <c r="AC15" i="12"/>
  <c r="AB15" i="12"/>
  <c r="AA15" i="12"/>
  <c r="Z15" i="12"/>
  <c r="Y15" i="12"/>
  <c r="Y21" i="12"/>
  <c r="X15" i="12"/>
  <c r="X21" i="12"/>
  <c r="W15" i="12"/>
  <c r="V15" i="12"/>
  <c r="U15" i="12"/>
  <c r="T15" i="12"/>
  <c r="S15" i="12"/>
  <c r="R15" i="12"/>
  <c r="Q15" i="12"/>
  <c r="Q21" i="12"/>
  <c r="P15" i="12"/>
  <c r="P21" i="12"/>
  <c r="O15" i="12"/>
  <c r="M15" i="12"/>
  <c r="K15" i="12"/>
  <c r="J15" i="12"/>
  <c r="I15" i="12"/>
  <c r="I21" i="12"/>
  <c r="H15" i="12"/>
  <c r="AE20" i="11"/>
  <c r="AD20" i="11"/>
  <c r="AC20" i="11"/>
  <c r="AB20" i="11"/>
  <c r="AA20" i="11"/>
  <c r="Z20" i="11"/>
  <c r="Y20" i="11"/>
  <c r="X20" i="11"/>
  <c r="W20" i="11"/>
  <c r="V20" i="11"/>
  <c r="U20" i="11"/>
  <c r="T20" i="11"/>
  <c r="S20" i="11"/>
  <c r="R20" i="11"/>
  <c r="Q20" i="11"/>
  <c r="P20" i="11"/>
  <c r="O20" i="11"/>
  <c r="N20" i="11"/>
  <c r="M20" i="11"/>
  <c r="L20" i="11"/>
  <c r="K20" i="11"/>
  <c r="J20" i="11"/>
  <c r="I20" i="11"/>
  <c r="H20" i="11"/>
  <c r="AE19" i="11"/>
  <c r="AD19" i="11"/>
  <c r="AC19" i="11"/>
  <c r="AB19" i="11"/>
  <c r="AA19" i="11"/>
  <c r="Z19" i="11"/>
  <c r="Y19" i="11"/>
  <c r="X19" i="11"/>
  <c r="W19" i="11"/>
  <c r="V19" i="11"/>
  <c r="U19" i="11"/>
  <c r="T19" i="11"/>
  <c r="S19" i="11"/>
  <c r="R19" i="11"/>
  <c r="Q19" i="11"/>
  <c r="P19" i="11"/>
  <c r="O19" i="11"/>
  <c r="N19" i="11"/>
  <c r="M19" i="11"/>
  <c r="L19" i="11"/>
  <c r="K19" i="11"/>
  <c r="J19" i="11"/>
  <c r="I19" i="11"/>
  <c r="H19" i="11"/>
  <c r="AE18" i="11"/>
  <c r="AD18" i="11"/>
  <c r="AD15" i="11"/>
  <c r="AD16" i="11"/>
  <c r="AD17" i="11"/>
  <c r="AD21" i="11"/>
  <c r="AC18" i="11"/>
  <c r="AB18" i="11"/>
  <c r="AA18" i="11"/>
  <c r="Z18" i="11"/>
  <c r="Y18" i="11"/>
  <c r="X18" i="11"/>
  <c r="W18" i="11"/>
  <c r="V18" i="11"/>
  <c r="U18" i="11"/>
  <c r="T18" i="11"/>
  <c r="S18" i="11"/>
  <c r="R18" i="11"/>
  <c r="Q18" i="11"/>
  <c r="P18" i="11"/>
  <c r="O18" i="11"/>
  <c r="N18" i="11"/>
  <c r="M18" i="11"/>
  <c r="M15" i="11"/>
  <c r="M16" i="11"/>
  <c r="M17" i="11"/>
  <c r="M21" i="11"/>
  <c r="L18" i="11"/>
  <c r="K18" i="11"/>
  <c r="J18" i="11"/>
  <c r="I18" i="11"/>
  <c r="H18" i="11"/>
  <c r="AE17" i="11"/>
  <c r="AC17" i="11"/>
  <c r="AB17" i="11"/>
  <c r="AA17" i="11"/>
  <c r="Z17" i="11"/>
  <c r="Y17" i="11"/>
  <c r="X17" i="11"/>
  <c r="W17" i="11"/>
  <c r="V17" i="11"/>
  <c r="U17" i="11"/>
  <c r="T17" i="11"/>
  <c r="S17" i="11"/>
  <c r="R17" i="11"/>
  <c r="Q17" i="11"/>
  <c r="P17" i="11"/>
  <c r="O17" i="11"/>
  <c r="N17" i="11"/>
  <c r="L17" i="11"/>
  <c r="K17" i="11"/>
  <c r="J17" i="11"/>
  <c r="I17" i="11"/>
  <c r="H17" i="11"/>
  <c r="AE16" i="11"/>
  <c r="AC16" i="11"/>
  <c r="AB16" i="11"/>
  <c r="AA16" i="11"/>
  <c r="Z16" i="11"/>
  <c r="Y16" i="11"/>
  <c r="X16" i="11"/>
  <c r="W16" i="11"/>
  <c r="V16" i="11"/>
  <c r="U16" i="11"/>
  <c r="T16" i="11"/>
  <c r="S16" i="11"/>
  <c r="R16" i="11"/>
  <c r="Q16" i="11"/>
  <c r="P16" i="11"/>
  <c r="O16" i="11"/>
  <c r="N16" i="11"/>
  <c r="L16" i="11"/>
  <c r="K16" i="11"/>
  <c r="J16" i="11"/>
  <c r="I16" i="11"/>
  <c r="H16" i="11"/>
  <c r="AE15" i="11"/>
  <c r="AC15" i="11"/>
  <c r="AB15" i="11"/>
  <c r="AA15" i="11"/>
  <c r="AA21" i="11"/>
  <c r="Z15" i="11"/>
  <c r="Y15" i="11"/>
  <c r="Y21" i="11"/>
  <c r="X15" i="11"/>
  <c r="X21" i="11"/>
  <c r="W15" i="11"/>
  <c r="W21" i="11"/>
  <c r="V15" i="11"/>
  <c r="U15" i="11"/>
  <c r="T15" i="11"/>
  <c r="S15" i="11"/>
  <c r="R15" i="11"/>
  <c r="Q15" i="11"/>
  <c r="Q21" i="11"/>
  <c r="P15" i="11"/>
  <c r="P21" i="11"/>
  <c r="O15" i="11"/>
  <c r="O21" i="11"/>
  <c r="N15" i="11"/>
  <c r="L15" i="11"/>
  <c r="K15" i="11"/>
  <c r="K21" i="11"/>
  <c r="J15" i="11"/>
  <c r="I15" i="11"/>
  <c r="I21" i="11"/>
  <c r="H15" i="11"/>
  <c r="H21" i="11"/>
  <c r="AE21" i="12"/>
  <c r="AD21" i="12"/>
  <c r="AC21" i="12"/>
  <c r="AB21" i="12"/>
  <c r="V21" i="11"/>
  <c r="M45" i="2"/>
  <c r="L45" i="2"/>
  <c r="K45" i="2"/>
  <c r="M44" i="2"/>
  <c r="L44" i="2"/>
  <c r="K44" i="2"/>
  <c r="M43" i="2"/>
  <c r="L43" i="2"/>
  <c r="K43" i="2"/>
  <c r="M42" i="2"/>
  <c r="L42" i="2"/>
  <c r="K42" i="2"/>
  <c r="M41" i="2"/>
  <c r="L41" i="2"/>
  <c r="K41" i="2"/>
  <c r="M40" i="2"/>
  <c r="L40" i="2"/>
  <c r="K40" i="2"/>
  <c r="M39" i="2"/>
  <c r="L39" i="2"/>
  <c r="K39" i="2"/>
  <c r="M38" i="2"/>
  <c r="L38" i="2"/>
  <c r="K38" i="2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AE15" i="4"/>
  <c r="AD15" i="4"/>
  <c r="AC15" i="4"/>
  <c r="AB15" i="4"/>
  <c r="AA15" i="4"/>
  <c r="Z15" i="4"/>
  <c r="Y15" i="4"/>
  <c r="X15" i="4"/>
  <c r="X21" i="4"/>
  <c r="W15" i="4"/>
  <c r="V15" i="4"/>
  <c r="U15" i="4"/>
  <c r="T15" i="4"/>
  <c r="S15" i="4"/>
  <c r="R15" i="4"/>
  <c r="Q15" i="4"/>
  <c r="P15" i="4"/>
  <c r="P21" i="4"/>
  <c r="O15" i="4"/>
  <c r="N15" i="4"/>
  <c r="M15" i="4"/>
  <c r="L15" i="4"/>
  <c r="K15" i="4"/>
  <c r="J15" i="4"/>
  <c r="I15" i="4"/>
  <c r="H20" i="4"/>
  <c r="H19" i="4"/>
  <c r="H18" i="4"/>
  <c r="H17" i="4"/>
  <c r="H16" i="4"/>
  <c r="H15" i="4"/>
  <c r="AC21" i="4"/>
  <c r="M21" i="4"/>
  <c r="U21" i="4"/>
  <c r="U21" i="11"/>
  <c r="AE21" i="11"/>
  <c r="AC21" i="11"/>
  <c r="N21" i="11"/>
  <c r="J21" i="11"/>
  <c r="J28" i="11"/>
  <c r="R21" i="11"/>
  <c r="R28" i="11"/>
  <c r="Z21" i="11"/>
  <c r="Z28" i="11"/>
  <c r="S21" i="11"/>
  <c r="S28" i="11"/>
  <c r="O21" i="4"/>
  <c r="W21" i="4"/>
  <c r="AE21" i="4"/>
  <c r="L21" i="11"/>
  <c r="T21" i="11"/>
  <c r="T28" i="11"/>
  <c r="AB21" i="11"/>
  <c r="AB28" i="11"/>
  <c r="M21" i="12"/>
  <c r="M28" i="12"/>
  <c r="V21" i="12"/>
  <c r="V28" i="12"/>
  <c r="U21" i="12"/>
  <c r="O21" i="12"/>
  <c r="O28" i="12"/>
  <c r="W21" i="12"/>
  <c r="W28" i="12"/>
  <c r="J21" i="12"/>
  <c r="J28" i="12"/>
  <c r="S21" i="12"/>
  <c r="S28" i="12"/>
  <c r="Z21" i="12"/>
  <c r="Z28" i="12"/>
  <c r="R21" i="12"/>
  <c r="R28" i="12"/>
  <c r="AA21" i="12"/>
  <c r="AA28" i="12"/>
  <c r="T21" i="12"/>
  <c r="Q21" i="4"/>
  <c r="Z21" i="4"/>
  <c r="Y21" i="4"/>
  <c r="J21" i="4"/>
  <c r="R21" i="4"/>
  <c r="I21" i="4"/>
  <c r="AB21" i="4"/>
  <c r="K21" i="4"/>
  <c r="S21" i="4"/>
  <c r="AA21" i="4"/>
  <c r="L21" i="4"/>
  <c r="T21" i="4"/>
  <c r="N21" i="4"/>
  <c r="V21" i="4"/>
  <c r="AD21" i="4"/>
  <c r="K21" i="12"/>
  <c r="K28" i="12"/>
  <c r="H21" i="12"/>
  <c r="L46" i="2"/>
  <c r="M46" i="2"/>
  <c r="K46" i="2"/>
  <c r="D18" i="12"/>
  <c r="D21" i="12"/>
  <c r="D19" i="11"/>
  <c r="D21" i="11"/>
  <c r="D10" i="11"/>
  <c r="D12" i="4"/>
  <c r="D11" i="11"/>
  <c r="D21" i="4"/>
  <c r="D12" i="12"/>
  <c r="E26" i="12"/>
  <c r="F26" i="3"/>
  <c r="E26" i="4"/>
  <c r="D26" i="3"/>
  <c r="E26" i="11"/>
  <c r="E26" i="3"/>
  <c r="H26" i="12"/>
  <c r="X28" i="11"/>
  <c r="P28" i="11"/>
  <c r="H26" i="11"/>
  <c r="H26" i="4"/>
  <c r="AA28" i="11"/>
  <c r="Y28" i="11"/>
  <c r="V28" i="11"/>
  <c r="U28" i="11"/>
  <c r="Q28" i="11"/>
  <c r="M28" i="11"/>
  <c r="K28" i="11"/>
  <c r="I28" i="11"/>
  <c r="H28" i="11"/>
  <c r="AC28" i="12"/>
  <c r="Y28" i="12"/>
  <c r="U28" i="12"/>
  <c r="L28" i="12"/>
  <c r="AE28" i="12"/>
  <c r="AD28" i="12"/>
  <c r="AB28" i="12"/>
  <c r="X28" i="12"/>
  <c r="P28" i="12"/>
  <c r="N28" i="12"/>
  <c r="I28" i="12"/>
  <c r="AE28" i="11"/>
  <c r="AD28" i="11"/>
  <c r="AC28" i="11"/>
  <c r="W28" i="11"/>
  <c r="O28" i="11"/>
  <c r="N28" i="11"/>
  <c r="L28" i="11"/>
  <c r="M35" i="2"/>
  <c r="L35" i="2"/>
  <c r="K35" i="2"/>
  <c r="M34" i="2"/>
  <c r="L34" i="2"/>
  <c r="K34" i="2"/>
  <c r="M33" i="2"/>
  <c r="L33" i="2"/>
  <c r="K33" i="2"/>
  <c r="M32" i="2"/>
  <c r="L32" i="2"/>
  <c r="K32" i="2"/>
  <c r="M31" i="2"/>
  <c r="L31" i="2"/>
  <c r="K31" i="2"/>
  <c r="M30" i="2"/>
  <c r="L30" i="2"/>
  <c r="K30" i="2"/>
  <c r="M29" i="2"/>
  <c r="L29" i="2"/>
  <c r="K29" i="2"/>
  <c r="M28" i="2"/>
  <c r="L28" i="2"/>
  <c r="L36" i="2"/>
  <c r="K28" i="2"/>
  <c r="M25" i="2"/>
  <c r="L25" i="2"/>
  <c r="K25" i="2"/>
  <c r="M24" i="2"/>
  <c r="L24" i="2"/>
  <c r="K24" i="2"/>
  <c r="M23" i="2"/>
  <c r="L23" i="2"/>
  <c r="K23" i="2"/>
  <c r="M22" i="2"/>
  <c r="L22" i="2"/>
  <c r="K22" i="2"/>
  <c r="M21" i="2"/>
  <c r="L21" i="2"/>
  <c r="K21" i="2"/>
  <c r="M20" i="2"/>
  <c r="L20" i="2"/>
  <c r="K20" i="2"/>
  <c r="M19" i="2"/>
  <c r="L19" i="2"/>
  <c r="K19" i="2"/>
  <c r="M18" i="2"/>
  <c r="M26" i="2"/>
  <c r="L18" i="2"/>
  <c r="K18" i="2"/>
  <c r="K26" i="2"/>
  <c r="M15" i="2"/>
  <c r="L15" i="2"/>
  <c r="K15" i="2"/>
  <c r="M14" i="2"/>
  <c r="L14" i="2"/>
  <c r="K14" i="2"/>
  <c r="M13" i="2"/>
  <c r="L13" i="2"/>
  <c r="K13" i="2"/>
  <c r="M12" i="2"/>
  <c r="L12" i="2"/>
  <c r="K12" i="2"/>
  <c r="M11" i="2"/>
  <c r="L11" i="2"/>
  <c r="K11" i="2"/>
  <c r="M10" i="2"/>
  <c r="L10" i="2"/>
  <c r="K10" i="2"/>
  <c r="M9" i="2"/>
  <c r="M8" i="2"/>
  <c r="M16" i="2"/>
  <c r="L9" i="2"/>
  <c r="L8" i="2"/>
  <c r="L16" i="2"/>
  <c r="K9" i="2"/>
  <c r="K8" i="2"/>
  <c r="K16" i="2"/>
  <c r="M36" i="2"/>
  <c r="K36" i="2"/>
  <c r="L26" i="2"/>
  <c r="D23" i="12"/>
  <c r="D12" i="11"/>
  <c r="T28" i="12"/>
  <c r="H28" i="12"/>
  <c r="Q28" i="12"/>
  <c r="D23" i="11"/>
  <c r="I20" i="3"/>
  <c r="I11" i="3"/>
  <c r="J20" i="3"/>
  <c r="J11" i="3"/>
  <c r="I4" i="12"/>
  <c r="I5" i="12"/>
  <c r="H5" i="12"/>
  <c r="J4" i="12"/>
  <c r="H5" i="11"/>
  <c r="I4" i="11"/>
  <c r="J4" i="11"/>
  <c r="AE28" i="4"/>
  <c r="AD28" i="4"/>
  <c r="AC28" i="4"/>
  <c r="AB28" i="4"/>
  <c r="AA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1" i="4"/>
  <c r="H28" i="4"/>
  <c r="H11" i="11"/>
  <c r="H10" i="11"/>
  <c r="H9" i="11"/>
  <c r="H8" i="11"/>
  <c r="H27" i="11"/>
  <c r="H29" i="11"/>
  <c r="I26" i="11"/>
  <c r="I11" i="12"/>
  <c r="I10" i="12"/>
  <c r="I9" i="12"/>
  <c r="I8" i="12"/>
  <c r="H11" i="12"/>
  <c r="H10" i="12"/>
  <c r="H9" i="12"/>
  <c r="H8" i="12"/>
  <c r="I27" i="12"/>
  <c r="H27" i="12"/>
  <c r="H29" i="12"/>
  <c r="I26" i="12"/>
  <c r="J5" i="12"/>
  <c r="J10" i="12"/>
  <c r="H11" i="4"/>
  <c r="H8" i="4"/>
  <c r="H27" i="4"/>
  <c r="H29" i="4"/>
  <c r="I26" i="4"/>
  <c r="H10" i="4"/>
  <c r="Z28" i="4"/>
  <c r="D23" i="4"/>
  <c r="K4" i="12"/>
  <c r="J8" i="12"/>
  <c r="J5" i="11"/>
  <c r="K4" i="11"/>
  <c r="I5" i="11"/>
  <c r="I12" i="12"/>
  <c r="I23" i="12"/>
  <c r="J9" i="12"/>
  <c r="H12" i="12"/>
  <c r="H23" i="12"/>
  <c r="J11" i="4"/>
  <c r="J27" i="4"/>
  <c r="J8" i="4"/>
  <c r="J10" i="4"/>
  <c r="I8" i="4"/>
  <c r="J11" i="12"/>
  <c r="I9" i="11"/>
  <c r="I10" i="4"/>
  <c r="I8" i="11"/>
  <c r="I27" i="4"/>
  <c r="I29" i="4"/>
  <c r="J26" i="4"/>
  <c r="I11" i="4"/>
  <c r="I10" i="11"/>
  <c r="H12" i="11"/>
  <c r="H23" i="11"/>
  <c r="I11" i="11"/>
  <c r="J11" i="11"/>
  <c r="J10" i="11"/>
  <c r="J9" i="11"/>
  <c r="J8" i="11"/>
  <c r="J27" i="11"/>
  <c r="H12" i="4"/>
  <c r="H23" i="4"/>
  <c r="J27" i="12"/>
  <c r="I27" i="11"/>
  <c r="I29" i="11"/>
  <c r="J26" i="11"/>
  <c r="I29" i="12"/>
  <c r="J26" i="12"/>
  <c r="K11" i="4"/>
  <c r="L4" i="12"/>
  <c r="K5" i="12"/>
  <c r="K9" i="12"/>
  <c r="L4" i="11"/>
  <c r="K5" i="11"/>
  <c r="K11" i="11"/>
  <c r="J12" i="12"/>
  <c r="J23" i="12"/>
  <c r="J29" i="4"/>
  <c r="K26" i="4"/>
  <c r="J12" i="11"/>
  <c r="J23" i="11"/>
  <c r="I12" i="11"/>
  <c r="I23" i="11"/>
  <c r="K27" i="12"/>
  <c r="I12" i="4"/>
  <c r="I23" i="4"/>
  <c r="K10" i="12"/>
  <c r="K27" i="11"/>
  <c r="K10" i="4"/>
  <c r="K8" i="11"/>
  <c r="K8" i="4"/>
  <c r="J12" i="4"/>
  <c r="J23" i="4"/>
  <c r="K9" i="11"/>
  <c r="K27" i="4"/>
  <c r="K11" i="12"/>
  <c r="K10" i="11"/>
  <c r="K8" i="12"/>
  <c r="J29" i="12"/>
  <c r="K26" i="12"/>
  <c r="J29" i="11"/>
  <c r="K26" i="11"/>
  <c r="M4" i="12"/>
  <c r="L5" i="12"/>
  <c r="L11" i="12"/>
  <c r="L5" i="11"/>
  <c r="L8" i="11"/>
  <c r="M4" i="11"/>
  <c r="K29" i="4"/>
  <c r="L26" i="4"/>
  <c r="K29" i="12"/>
  <c r="L26" i="12"/>
  <c r="K12" i="4"/>
  <c r="K23" i="4"/>
  <c r="L11" i="4"/>
  <c r="L9" i="11"/>
  <c r="L27" i="12"/>
  <c r="L10" i="11"/>
  <c r="L8" i="12"/>
  <c r="K12" i="11"/>
  <c r="K23" i="11"/>
  <c r="L11" i="11"/>
  <c r="L10" i="4"/>
  <c r="L9" i="12"/>
  <c r="L10" i="12"/>
  <c r="L8" i="4"/>
  <c r="K12" i="12"/>
  <c r="K23" i="12"/>
  <c r="L27" i="4"/>
  <c r="L27" i="11"/>
  <c r="K29" i="11"/>
  <c r="L26" i="11"/>
  <c r="N4" i="12"/>
  <c r="M5" i="12"/>
  <c r="N4" i="11"/>
  <c r="M5" i="11"/>
  <c r="M9" i="11"/>
  <c r="L29" i="4"/>
  <c r="M26" i="4"/>
  <c r="L29" i="12"/>
  <c r="M26" i="12"/>
  <c r="L12" i="11"/>
  <c r="L23" i="11"/>
  <c r="M27" i="11"/>
  <c r="M10" i="11"/>
  <c r="M10" i="4"/>
  <c r="L12" i="12"/>
  <c r="L23" i="12"/>
  <c r="M27" i="12"/>
  <c r="M11" i="11"/>
  <c r="M11" i="12"/>
  <c r="M8" i="4"/>
  <c r="M8" i="12"/>
  <c r="M27" i="4"/>
  <c r="M9" i="12"/>
  <c r="L12" i="4"/>
  <c r="L23" i="4"/>
  <c r="M11" i="4"/>
  <c r="M10" i="12"/>
  <c r="M8" i="11"/>
  <c r="L29" i="11"/>
  <c r="M26" i="11"/>
  <c r="N8" i="4"/>
  <c r="O4" i="12"/>
  <c r="N5" i="12"/>
  <c r="O4" i="11"/>
  <c r="N5" i="11"/>
  <c r="M29" i="4"/>
  <c r="N26" i="4"/>
  <c r="M29" i="12"/>
  <c r="N26" i="12"/>
  <c r="N10" i="12"/>
  <c r="N11" i="12"/>
  <c r="N27" i="11"/>
  <c r="N11" i="4"/>
  <c r="N8" i="11"/>
  <c r="N9" i="11"/>
  <c r="M12" i="12"/>
  <c r="M23" i="12"/>
  <c r="N10" i="11"/>
  <c r="N11" i="11"/>
  <c r="N8" i="12"/>
  <c r="N27" i="4"/>
  <c r="N27" i="12"/>
  <c r="M12" i="11"/>
  <c r="M23" i="11"/>
  <c r="M12" i="4"/>
  <c r="M23" i="4"/>
  <c r="N9" i="12"/>
  <c r="N10" i="4"/>
  <c r="M29" i="11"/>
  <c r="N26" i="11"/>
  <c r="P4" i="12"/>
  <c r="O5" i="12"/>
  <c r="O9" i="12"/>
  <c r="O5" i="11"/>
  <c r="O27" i="11"/>
  <c r="P4" i="11"/>
  <c r="N29" i="4"/>
  <c r="O26" i="4"/>
  <c r="N29" i="12"/>
  <c r="O26" i="12"/>
  <c r="N12" i="4"/>
  <c r="N23" i="4"/>
  <c r="O27" i="12"/>
  <c r="O27" i="4"/>
  <c r="O10" i="12"/>
  <c r="O11" i="11"/>
  <c r="O10" i="4"/>
  <c r="N12" i="12"/>
  <c r="N23" i="12"/>
  <c r="O11" i="12"/>
  <c r="O10" i="11"/>
  <c r="O8" i="4"/>
  <c r="N12" i="11"/>
  <c r="N23" i="11"/>
  <c r="O11" i="4"/>
  <c r="O8" i="11"/>
  <c r="O8" i="12"/>
  <c r="O9" i="11"/>
  <c r="N29" i="11"/>
  <c r="O26" i="11"/>
  <c r="O29" i="11"/>
  <c r="P26" i="11"/>
  <c r="P10" i="4"/>
  <c r="P5" i="12"/>
  <c r="P10" i="12"/>
  <c r="Q4" i="12"/>
  <c r="P5" i="11"/>
  <c r="P11" i="11"/>
  <c r="Q4" i="11"/>
  <c r="O29" i="4"/>
  <c r="P26" i="4"/>
  <c r="O29" i="12"/>
  <c r="P26" i="12"/>
  <c r="O12" i="12"/>
  <c r="O23" i="12"/>
  <c r="O12" i="11"/>
  <c r="O23" i="11"/>
  <c r="P27" i="11"/>
  <c r="P29" i="11"/>
  <c r="Q26" i="11"/>
  <c r="P27" i="12"/>
  <c r="P8" i="12"/>
  <c r="P8" i="11"/>
  <c r="P9" i="11"/>
  <c r="P11" i="4"/>
  <c r="P9" i="12"/>
  <c r="P8" i="4"/>
  <c r="P10" i="11"/>
  <c r="P11" i="12"/>
  <c r="O12" i="4"/>
  <c r="O23" i="4"/>
  <c r="P27" i="4"/>
  <c r="Q5" i="12"/>
  <c r="Q11" i="12"/>
  <c r="R4" i="12"/>
  <c r="R4" i="11"/>
  <c r="Q5" i="11"/>
  <c r="Q27" i="11"/>
  <c r="P29" i="4"/>
  <c r="Q26" i="4"/>
  <c r="P29" i="12"/>
  <c r="Q26" i="12"/>
  <c r="Q9" i="11"/>
  <c r="Q8" i="11"/>
  <c r="Q11" i="11"/>
  <c r="P12" i="11"/>
  <c r="P23" i="11"/>
  <c r="Q8" i="4"/>
  <c r="Q10" i="12"/>
  <c r="Q27" i="4"/>
  <c r="P12" i="4"/>
  <c r="P23" i="4"/>
  <c r="Q10" i="4"/>
  <c r="Q11" i="4"/>
  <c r="Q27" i="12"/>
  <c r="Q8" i="12"/>
  <c r="Q10" i="11"/>
  <c r="Q9" i="12"/>
  <c r="P12" i="12"/>
  <c r="P23" i="12"/>
  <c r="Q29" i="11"/>
  <c r="R26" i="11"/>
  <c r="S4" i="12"/>
  <c r="R5" i="12"/>
  <c r="R11" i="12"/>
  <c r="R5" i="11"/>
  <c r="R11" i="11"/>
  <c r="S4" i="11"/>
  <c r="Q29" i="4"/>
  <c r="R26" i="4"/>
  <c r="Q29" i="12"/>
  <c r="R26" i="12"/>
  <c r="Q12" i="11"/>
  <c r="Q12" i="4"/>
  <c r="Q23" i="4"/>
  <c r="R8" i="12"/>
  <c r="R9" i="11"/>
  <c r="R9" i="12"/>
  <c r="R8" i="11"/>
  <c r="R10" i="11"/>
  <c r="R10" i="4"/>
  <c r="R10" i="12"/>
  <c r="R8" i="4"/>
  <c r="Q12" i="12"/>
  <c r="Q23" i="12"/>
  <c r="R27" i="4"/>
  <c r="R11" i="4"/>
  <c r="R27" i="11"/>
  <c r="R29" i="11"/>
  <c r="S26" i="11"/>
  <c r="R27" i="12"/>
  <c r="Q23" i="11"/>
  <c r="S11" i="4"/>
  <c r="T4" i="12"/>
  <c r="S5" i="12"/>
  <c r="T4" i="11"/>
  <c r="S5" i="11"/>
  <c r="S8" i="11"/>
  <c r="R29" i="4"/>
  <c r="S26" i="4"/>
  <c r="R29" i="12"/>
  <c r="S26" i="12"/>
  <c r="R12" i="11"/>
  <c r="R23" i="11"/>
  <c r="R12" i="4"/>
  <c r="R23" i="4"/>
  <c r="S11" i="11"/>
  <c r="S8" i="4"/>
  <c r="S27" i="4"/>
  <c r="S10" i="4"/>
  <c r="S8" i="12"/>
  <c r="S27" i="12"/>
  <c r="S29" i="12"/>
  <c r="T26" i="12"/>
  <c r="S27" i="11"/>
  <c r="S29" i="11"/>
  <c r="T26" i="11"/>
  <c r="S9" i="12"/>
  <c r="S10" i="12"/>
  <c r="S9" i="11"/>
  <c r="S11" i="12"/>
  <c r="R12" i="12"/>
  <c r="R23" i="12"/>
  <c r="S10" i="11"/>
  <c r="T8" i="4"/>
  <c r="U4" i="12"/>
  <c r="T5" i="12"/>
  <c r="T11" i="12"/>
  <c r="U4" i="11"/>
  <c r="T5" i="11"/>
  <c r="T27" i="11"/>
  <c r="S29" i="4"/>
  <c r="T26" i="4"/>
  <c r="S12" i="11"/>
  <c r="S23" i="11"/>
  <c r="T10" i="11"/>
  <c r="T27" i="12"/>
  <c r="T29" i="12"/>
  <c r="U26" i="12"/>
  <c r="T8" i="12"/>
  <c r="T10" i="4"/>
  <c r="T9" i="12"/>
  <c r="T9" i="11"/>
  <c r="S12" i="12"/>
  <c r="S23" i="12"/>
  <c r="T10" i="12"/>
  <c r="T11" i="11"/>
  <c r="T27" i="4"/>
  <c r="T29" i="4"/>
  <c r="U26" i="4"/>
  <c r="T8" i="11"/>
  <c r="T11" i="4"/>
  <c r="S12" i="4"/>
  <c r="S23" i="4"/>
  <c r="T29" i="11"/>
  <c r="U26" i="11"/>
  <c r="U11" i="4"/>
  <c r="V4" i="12"/>
  <c r="U5" i="12"/>
  <c r="U27" i="12"/>
  <c r="V4" i="11"/>
  <c r="U5" i="11"/>
  <c r="U11" i="11"/>
  <c r="U27" i="11"/>
  <c r="U29" i="11"/>
  <c r="V26" i="11"/>
  <c r="T12" i="4"/>
  <c r="T23" i="4"/>
  <c r="U27" i="4"/>
  <c r="U29" i="4"/>
  <c r="V26" i="4"/>
  <c r="U8" i="12"/>
  <c r="U9" i="12"/>
  <c r="T12" i="11"/>
  <c r="T23" i="11"/>
  <c r="U8" i="11"/>
  <c r="U10" i="12"/>
  <c r="T12" i="12"/>
  <c r="T23" i="12"/>
  <c r="U9" i="11"/>
  <c r="U10" i="11"/>
  <c r="U11" i="12"/>
  <c r="U10" i="4"/>
  <c r="U8" i="4"/>
  <c r="U29" i="12"/>
  <c r="V26" i="12"/>
  <c r="W4" i="12"/>
  <c r="V5" i="12"/>
  <c r="V9" i="12"/>
  <c r="W4" i="11"/>
  <c r="V5" i="11"/>
  <c r="V11" i="11"/>
  <c r="U12" i="4"/>
  <c r="U23" i="4"/>
  <c r="V8" i="4"/>
  <c r="U12" i="12"/>
  <c r="U23" i="12"/>
  <c r="V27" i="4"/>
  <c r="V29" i="4"/>
  <c r="W26" i="4"/>
  <c r="V27" i="12"/>
  <c r="V29" i="12"/>
  <c r="W26" i="12"/>
  <c r="V11" i="4"/>
  <c r="V8" i="12"/>
  <c r="V27" i="11"/>
  <c r="V29" i="11"/>
  <c r="W26" i="11"/>
  <c r="V10" i="12"/>
  <c r="V10" i="11"/>
  <c r="V11" i="12"/>
  <c r="V8" i="11"/>
  <c r="U12" i="11"/>
  <c r="U23" i="11"/>
  <c r="V9" i="11"/>
  <c r="V10" i="4"/>
  <c r="W11" i="4"/>
  <c r="X4" i="12"/>
  <c r="W5" i="12"/>
  <c r="W27" i="12"/>
  <c r="W5" i="11"/>
  <c r="W9" i="11"/>
  <c r="X4" i="11"/>
  <c r="V12" i="11"/>
  <c r="V23" i="11"/>
  <c r="W27" i="4"/>
  <c r="W29" i="4"/>
  <c r="X26" i="4"/>
  <c r="W10" i="4"/>
  <c r="W8" i="4"/>
  <c r="W9" i="12"/>
  <c r="W8" i="11"/>
  <c r="W10" i="12"/>
  <c r="W11" i="12"/>
  <c r="W10" i="11"/>
  <c r="W27" i="11"/>
  <c r="W29" i="11"/>
  <c r="X26" i="11"/>
  <c r="V12" i="12"/>
  <c r="V23" i="12"/>
  <c r="W11" i="11"/>
  <c r="W8" i="12"/>
  <c r="V12" i="4"/>
  <c r="V23" i="4"/>
  <c r="W29" i="12"/>
  <c r="X26" i="12"/>
  <c r="X8" i="4"/>
  <c r="X5" i="12"/>
  <c r="X10" i="12"/>
  <c r="Y4" i="12"/>
  <c r="Y4" i="11"/>
  <c r="X5" i="11"/>
  <c r="X8" i="11"/>
  <c r="X10" i="4"/>
  <c r="W12" i="11"/>
  <c r="W23" i="11"/>
  <c r="W12" i="4"/>
  <c r="W23" i="4"/>
  <c r="W12" i="12"/>
  <c r="X27" i="11"/>
  <c r="X29" i="11"/>
  <c r="Y26" i="11"/>
  <c r="X27" i="4"/>
  <c r="X29" i="4"/>
  <c r="Y26" i="4"/>
  <c r="X10" i="11"/>
  <c r="X27" i="12"/>
  <c r="X29" i="12"/>
  <c r="Y26" i="12"/>
  <c r="X9" i="11"/>
  <c r="X11" i="11"/>
  <c r="X8" i="12"/>
  <c r="X9" i="12"/>
  <c r="X11" i="4"/>
  <c r="X11" i="12"/>
  <c r="W23" i="12"/>
  <c r="Y8" i="4"/>
  <c r="Y5" i="12"/>
  <c r="Y27" i="12"/>
  <c r="Z4" i="12"/>
  <c r="Y5" i="11"/>
  <c r="Y10" i="11"/>
  <c r="Z4" i="11"/>
  <c r="X12" i="4"/>
  <c r="X23" i="4"/>
  <c r="X12" i="11"/>
  <c r="X23" i="11"/>
  <c r="Y11" i="12"/>
  <c r="Y27" i="11"/>
  <c r="Y29" i="11"/>
  <c r="Z26" i="11"/>
  <c r="Y8" i="11"/>
  <c r="Y10" i="12"/>
  <c r="Y10" i="4"/>
  <c r="X12" i="12"/>
  <c r="X23" i="12"/>
  <c r="Y9" i="11"/>
  <c r="Y8" i="12"/>
  <c r="Y27" i="4"/>
  <c r="Y29" i="4"/>
  <c r="Z26" i="4"/>
  <c r="Y11" i="4"/>
  <c r="Y11" i="11"/>
  <c r="Y9" i="12"/>
  <c r="Y29" i="12"/>
  <c r="Z26" i="12"/>
  <c r="Z27" i="4"/>
  <c r="AA4" i="12"/>
  <c r="Z5" i="12"/>
  <c r="Z5" i="11"/>
  <c r="Z11" i="11"/>
  <c r="AA4" i="11"/>
  <c r="Y12" i="4"/>
  <c r="Y23" i="4"/>
  <c r="Z10" i="11"/>
  <c r="Y12" i="12"/>
  <c r="Y23" i="12"/>
  <c r="Z29" i="4"/>
  <c r="AA26" i="4"/>
  <c r="Z27" i="11"/>
  <c r="Z29" i="11"/>
  <c r="AA26" i="11"/>
  <c r="Z8" i="11"/>
  <c r="Z11" i="4"/>
  <c r="Z27" i="12"/>
  <c r="Z29" i="12"/>
  <c r="AA26" i="12"/>
  <c r="Z9" i="11"/>
  <c r="Y12" i="11"/>
  <c r="Y23" i="11"/>
  <c r="Z8" i="12"/>
  <c r="Z9" i="12"/>
  <c r="Z10" i="12"/>
  <c r="Z8" i="4"/>
  <c r="Z11" i="12"/>
  <c r="Z10" i="4"/>
  <c r="AA8" i="4"/>
  <c r="AB4" i="12"/>
  <c r="AA5" i="12"/>
  <c r="AA8" i="12"/>
  <c r="AB4" i="11"/>
  <c r="AA5" i="11"/>
  <c r="AA10" i="11"/>
  <c r="Z12" i="11"/>
  <c r="Z23" i="11"/>
  <c r="Z12" i="4"/>
  <c r="Z23" i="4"/>
  <c r="AA10" i="4"/>
  <c r="AA9" i="12"/>
  <c r="AA27" i="12"/>
  <c r="AA29" i="12"/>
  <c r="AB26" i="12"/>
  <c r="Z12" i="12"/>
  <c r="Z23" i="12"/>
  <c r="AA10" i="12"/>
  <c r="AA8" i="11"/>
  <c r="AA27" i="4"/>
  <c r="AA29" i="4"/>
  <c r="AB26" i="4"/>
  <c r="AA11" i="12"/>
  <c r="AA11" i="11"/>
  <c r="AA27" i="11"/>
  <c r="AA29" i="11"/>
  <c r="AB26" i="11"/>
  <c r="AA9" i="11"/>
  <c r="AA11" i="4"/>
  <c r="AB10" i="4"/>
  <c r="AC4" i="12"/>
  <c r="AB5" i="12"/>
  <c r="AC4" i="11"/>
  <c r="AB5" i="11"/>
  <c r="AB11" i="11"/>
  <c r="AA12" i="12"/>
  <c r="AA23" i="12"/>
  <c r="AA12" i="11"/>
  <c r="AA23" i="11"/>
  <c r="AA12" i="4"/>
  <c r="AA23" i="4"/>
  <c r="AB27" i="11"/>
  <c r="AB29" i="11"/>
  <c r="AC26" i="11"/>
  <c r="AB8" i="11"/>
  <c r="AB8" i="4"/>
  <c r="AB27" i="12"/>
  <c r="AB29" i="12"/>
  <c r="AC26" i="12"/>
  <c r="AB9" i="11"/>
  <c r="AB27" i="4"/>
  <c r="AB29" i="4"/>
  <c r="AC26" i="4"/>
  <c r="AB8" i="12"/>
  <c r="AB10" i="11"/>
  <c r="AB11" i="4"/>
  <c r="AB9" i="12"/>
  <c r="AB10" i="12"/>
  <c r="AB11" i="12"/>
  <c r="AD4" i="12"/>
  <c r="AC5" i="12"/>
  <c r="AC8" i="12"/>
  <c r="AD4" i="11"/>
  <c r="AC5" i="11"/>
  <c r="AC27" i="11"/>
  <c r="AB12" i="4"/>
  <c r="AB23" i="4"/>
  <c r="AB12" i="11"/>
  <c r="AB23" i="11"/>
  <c r="AC11" i="11"/>
  <c r="AC27" i="12"/>
  <c r="AC29" i="12"/>
  <c r="AD26" i="12"/>
  <c r="AC10" i="4"/>
  <c r="AC9" i="12"/>
  <c r="AC8" i="11"/>
  <c r="AC8" i="4"/>
  <c r="AC10" i="12"/>
  <c r="AC9" i="11"/>
  <c r="AB12" i="12"/>
  <c r="AB23" i="12"/>
  <c r="AC27" i="4"/>
  <c r="AC29" i="4"/>
  <c r="AD26" i="4"/>
  <c r="AC11" i="12"/>
  <c r="AC10" i="11"/>
  <c r="AC11" i="4"/>
  <c r="AC29" i="11"/>
  <c r="AD26" i="11"/>
  <c r="AE4" i="12"/>
  <c r="AE5" i="12"/>
  <c r="AD5" i="12"/>
  <c r="AD27" i="12"/>
  <c r="AE4" i="11"/>
  <c r="AE5" i="11"/>
  <c r="AD5" i="11"/>
  <c r="AD10" i="11"/>
  <c r="AD9" i="11"/>
  <c r="AD11" i="11"/>
  <c r="AC12" i="12"/>
  <c r="AC23" i="12"/>
  <c r="AC12" i="11"/>
  <c r="AC23" i="11"/>
  <c r="AD27" i="11"/>
  <c r="AD29" i="11"/>
  <c r="AE26" i="11"/>
  <c r="AD29" i="12"/>
  <c r="AE26" i="12"/>
  <c r="AD9" i="12"/>
  <c r="E18" i="12"/>
  <c r="F16" i="3"/>
  <c r="F18" i="12"/>
  <c r="J16" i="3"/>
  <c r="E19" i="12"/>
  <c r="F17" i="3"/>
  <c r="F9" i="12"/>
  <c r="F16" i="12"/>
  <c r="E10" i="12"/>
  <c r="F8" i="3"/>
  <c r="E17" i="12"/>
  <c r="F15" i="3"/>
  <c r="F11" i="12"/>
  <c r="J9" i="3"/>
  <c r="F19" i="12"/>
  <c r="J17" i="3"/>
  <c r="E11" i="12"/>
  <c r="F9" i="3"/>
  <c r="E20" i="12"/>
  <c r="F18" i="3"/>
  <c r="F10" i="12"/>
  <c r="J8" i="3"/>
  <c r="E16" i="12"/>
  <c r="E8" i="12"/>
  <c r="E27" i="12"/>
  <c r="E28" i="12"/>
  <c r="F28" i="3"/>
  <c r="F17" i="12"/>
  <c r="J15" i="3"/>
  <c r="F15" i="12"/>
  <c r="F28" i="12"/>
  <c r="J28" i="3"/>
  <c r="E15" i="12"/>
  <c r="F8" i="12"/>
  <c r="F27" i="12"/>
  <c r="J27" i="3"/>
  <c r="F20" i="12"/>
  <c r="E9" i="12"/>
  <c r="AC12" i="4"/>
  <c r="AC23" i="4"/>
  <c r="AD8" i="11"/>
  <c r="AD10" i="12"/>
  <c r="E28" i="4"/>
  <c r="D28" i="3"/>
  <c r="E27" i="4"/>
  <c r="F28" i="4"/>
  <c r="H28" i="3"/>
  <c r="F27" i="4"/>
  <c r="H27" i="3"/>
  <c r="AD10" i="4"/>
  <c r="AE11" i="4"/>
  <c r="AE8" i="4"/>
  <c r="AE27" i="4"/>
  <c r="AE10" i="4"/>
  <c r="AE11" i="11"/>
  <c r="AE10" i="11"/>
  <c r="AE9" i="11"/>
  <c r="AE8" i="11"/>
  <c r="AE27" i="11"/>
  <c r="AD8" i="4"/>
  <c r="AE11" i="12"/>
  <c r="AE10" i="12"/>
  <c r="AE9" i="12"/>
  <c r="AE8" i="12"/>
  <c r="AE27" i="12"/>
  <c r="AD11" i="12"/>
  <c r="AD27" i="4"/>
  <c r="AD29" i="4"/>
  <c r="AE26" i="4"/>
  <c r="AE29" i="4"/>
  <c r="E11" i="11"/>
  <c r="E9" i="3"/>
  <c r="E9" i="11"/>
  <c r="E20" i="11"/>
  <c r="F28" i="11"/>
  <c r="I28" i="3"/>
  <c r="F9" i="11"/>
  <c r="E19" i="11"/>
  <c r="E17" i="3"/>
  <c r="E10" i="11"/>
  <c r="E8" i="3"/>
  <c r="E16" i="11"/>
  <c r="E15" i="11"/>
  <c r="E8" i="11"/>
  <c r="F15" i="11"/>
  <c r="F18" i="11"/>
  <c r="I16" i="3"/>
  <c r="E18" i="11"/>
  <c r="E16" i="3"/>
  <c r="F20" i="11"/>
  <c r="I18" i="3"/>
  <c r="F8" i="11"/>
  <c r="F16" i="11"/>
  <c r="F17" i="11"/>
  <c r="I15" i="3"/>
  <c r="F10" i="11"/>
  <c r="I8" i="3"/>
  <c r="E17" i="11"/>
  <c r="E15" i="3"/>
  <c r="F19" i="11"/>
  <c r="I17" i="3"/>
  <c r="E28" i="11"/>
  <c r="E28" i="3"/>
  <c r="E27" i="11"/>
  <c r="F27" i="11"/>
  <c r="I27" i="3"/>
  <c r="F11" i="11"/>
  <c r="I9" i="3"/>
  <c r="AD11" i="4"/>
  <c r="AD8" i="12"/>
  <c r="J18" i="3"/>
  <c r="E18" i="3"/>
  <c r="E11" i="4"/>
  <c r="D11" i="3"/>
  <c r="E19" i="4"/>
  <c r="D19" i="3"/>
  <c r="E10" i="4"/>
  <c r="D10" i="3"/>
  <c r="E8" i="4"/>
  <c r="D8" i="3"/>
  <c r="E17" i="4"/>
  <c r="D17" i="3"/>
  <c r="E15" i="4"/>
  <c r="D15" i="3"/>
  <c r="F10" i="4"/>
  <c r="H10" i="3"/>
  <c r="E16" i="4"/>
  <c r="D16" i="3"/>
  <c r="F8" i="4"/>
  <c r="H8" i="3"/>
  <c r="F17" i="4"/>
  <c r="H17" i="3"/>
  <c r="E18" i="4"/>
  <c r="D18" i="3"/>
  <c r="E20" i="4"/>
  <c r="D20" i="3"/>
  <c r="F19" i="4"/>
  <c r="H19" i="3"/>
  <c r="F9" i="4"/>
  <c r="H9" i="3"/>
  <c r="F20" i="4"/>
  <c r="H20" i="3"/>
  <c r="F15" i="4"/>
  <c r="H15" i="3"/>
  <c r="F16" i="4"/>
  <c r="H16" i="3"/>
  <c r="F18" i="4"/>
  <c r="H18" i="3"/>
  <c r="F11" i="4"/>
  <c r="H11" i="3"/>
  <c r="F11" i="3"/>
  <c r="F20" i="3"/>
  <c r="E11" i="3"/>
  <c r="E20" i="3"/>
  <c r="AD12" i="11"/>
  <c r="AD23" i="11"/>
  <c r="AE29" i="12"/>
  <c r="F12" i="12"/>
  <c r="AE29" i="11"/>
  <c r="E12" i="12"/>
  <c r="AD12" i="12"/>
  <c r="AD23" i="12"/>
  <c r="E12" i="11"/>
  <c r="E10" i="3"/>
  <c r="E12" i="3"/>
  <c r="E21" i="12"/>
  <c r="F19" i="3"/>
  <c r="E21" i="11"/>
  <c r="E19" i="3"/>
  <c r="E21" i="3"/>
  <c r="AD12" i="4"/>
  <c r="AD23" i="4"/>
  <c r="F21" i="11"/>
  <c r="I19" i="3"/>
  <c r="I21" i="3"/>
  <c r="AE12" i="4"/>
  <c r="AE23" i="4"/>
  <c r="F21" i="12"/>
  <c r="J19" i="3"/>
  <c r="J21" i="3"/>
  <c r="F12" i="11"/>
  <c r="AE12" i="11"/>
  <c r="AE23" i="11"/>
  <c r="E29" i="4"/>
  <c r="D27" i="3"/>
  <c r="E27" i="3"/>
  <c r="E29" i="11"/>
  <c r="AE12" i="12"/>
  <c r="AE23" i="12"/>
  <c r="F27" i="3"/>
  <c r="E29" i="12"/>
  <c r="F12" i="4"/>
  <c r="H12" i="3"/>
  <c r="D21" i="3"/>
  <c r="E21" i="4"/>
  <c r="D12" i="3"/>
  <c r="E12" i="4"/>
  <c r="F21" i="4"/>
  <c r="H21" i="3"/>
  <c r="F26" i="12"/>
  <c r="F29" i="3"/>
  <c r="E29" i="3"/>
  <c r="E30" i="3"/>
  <c r="F26" i="11"/>
  <c r="F26" i="4"/>
  <c r="D29" i="3"/>
  <c r="D30" i="3"/>
  <c r="H23" i="3"/>
  <c r="E23" i="3"/>
  <c r="D23" i="3"/>
  <c r="F21" i="3"/>
  <c r="E23" i="4"/>
  <c r="E23" i="12"/>
  <c r="F10" i="3"/>
  <c r="F12" i="3"/>
  <c r="F23" i="11"/>
  <c r="I10" i="3"/>
  <c r="I12" i="3"/>
  <c r="I23" i="3"/>
  <c r="F23" i="12"/>
  <c r="J10" i="3"/>
  <c r="J12" i="3"/>
  <c r="J23" i="3"/>
  <c r="F23" i="4"/>
  <c r="E23" i="11"/>
  <c r="F30" i="3"/>
  <c r="I26" i="3"/>
  <c r="F29" i="11"/>
  <c r="I29" i="3"/>
  <c r="I30" i="3"/>
  <c r="F29" i="12"/>
  <c r="J29" i="3"/>
  <c r="J30" i="3"/>
  <c r="J26" i="3"/>
  <c r="F29" i="4"/>
  <c r="H29" i="3"/>
  <c r="H30" i="3"/>
  <c r="H26" i="3"/>
  <c r="F23" i="3"/>
</calcChain>
</file>

<file path=xl/sharedStrings.xml><?xml version="1.0" encoding="utf-8"?>
<sst xmlns="http://schemas.openxmlformats.org/spreadsheetml/2006/main" count="245" uniqueCount="98">
  <si>
    <t>FY2020-2021 Financial Planning Template</t>
  </si>
  <si>
    <t>Introduction</t>
  </si>
  <si>
    <t>This workbook is designed to help non-profit leaders manage their finances and make informed decisions for the coming year. The workbook allows non-profit organizations to forecast revenue, expenses, and cash, and to create multiple scenarios to evaluate financial sustainability in a fast-changing environment.</t>
  </si>
  <si>
    <t>Instructions by Tab</t>
  </si>
  <si>
    <t>Key Inputs</t>
  </si>
  <si>
    <t>Organization Name:</t>
  </si>
  <si>
    <t>Model Start Date:</t>
  </si>
  <si>
    <t>Revenue Planning Template</t>
  </si>
  <si>
    <t>Amount</t>
  </si>
  <si>
    <t>Probability: Best Case</t>
  </si>
  <si>
    <t>Probability: Medium Case</t>
  </si>
  <si>
    <t>Probability: Worst Case</t>
  </si>
  <si>
    <t>Likely Cash Receipt Date</t>
  </si>
  <si>
    <t>Likely Revenue Date</t>
  </si>
  <si>
    <t>Scenario Comparison Tool</t>
  </si>
  <si>
    <t>P&amp;L</t>
  </si>
  <si>
    <t>Total Income</t>
  </si>
  <si>
    <t>Income</t>
  </si>
  <si>
    <t>Foundation</t>
  </si>
  <si>
    <t>Earned (Program Fees)</t>
  </si>
  <si>
    <t>Other</t>
  </si>
  <si>
    <t>Expense</t>
  </si>
  <si>
    <t>Personnel</t>
  </si>
  <si>
    <t>Program Expense</t>
  </si>
  <si>
    <t>Professional Fees</t>
  </si>
  <si>
    <t>Occupancy</t>
  </si>
  <si>
    <t>Travel</t>
  </si>
  <si>
    <t>General and Other</t>
  </si>
  <si>
    <t>Total Expense</t>
  </si>
  <si>
    <t>Net Income</t>
  </si>
  <si>
    <t>Starting Cash Balance</t>
  </si>
  <si>
    <t>Total Cash In</t>
  </si>
  <si>
    <t>Total Cash Out</t>
  </si>
  <si>
    <t>Ending Cash Balance</t>
  </si>
  <si>
    <t>Cash</t>
  </si>
  <si>
    <t>Cash Balance at Model Start Date:</t>
  </si>
  <si>
    <t>Fiscal 2020 Year-End:</t>
  </si>
  <si>
    <t>Best Case Scenario</t>
  </si>
  <si>
    <t>FY20 YTD Actuals</t>
  </si>
  <si>
    <t>FY2021 Projected</t>
  </si>
  <si>
    <t>Medium Case Scenario</t>
  </si>
  <si>
    <t>Worst Case Scenario</t>
  </si>
  <si>
    <t>Expense Planning Template</t>
  </si>
  <si>
    <t>Foundation Income</t>
  </si>
  <si>
    <t>Other Contributed Income</t>
  </si>
  <si>
    <t>SOURCE</t>
  </si>
  <si>
    <t>Expense type</t>
  </si>
  <si>
    <t>Notes</t>
  </si>
  <si>
    <t>Funder Type / Source</t>
  </si>
  <si>
    <t>Monthly cost (incl Fringe for personnel)</t>
  </si>
  <si>
    <t>Program Expenses</t>
  </si>
  <si>
    <t>Other Contributed</t>
  </si>
  <si>
    <t>Professional Fees (list by type)</t>
  </si>
  <si>
    <t>OCCUPANCY</t>
  </si>
  <si>
    <t>TRAVEL</t>
  </si>
  <si>
    <t>GENERAL AND OTHER</t>
  </si>
  <si>
    <t>Revenue analysis by source, including % change in best, medium, and worst case scenarios</t>
  </si>
  <si>
    <t>Note: include all planned and possible FY2021 revenue</t>
  </si>
  <si>
    <t>Worst case scenario based on parameters input into the Revenue and Expenses tabs</t>
  </si>
  <si>
    <t>Expense analysis by type, including original monthly budgeted amount, and % change in best, medium, and worst case scenarios</t>
  </si>
  <si>
    <t>Medium case scenario based on parameters input into the Revenue and Expenses tabs</t>
  </si>
  <si>
    <t>Comparison between scenarios including total income, total expenses, and cash balance</t>
  </si>
  <si>
    <t>Worst:</t>
  </si>
  <si>
    <t>Best:</t>
  </si>
  <si>
    <t>Medium:</t>
  </si>
  <si>
    <t>(include narrative description of key assumptions in Best cast scenario such as level of FY21 programming, revenue considerations, expense structure changes, etc)</t>
  </si>
  <si>
    <t>(include narrative description of key assumptions in Medium case scenario such as level of FY21 programming, revenue considerations, expense structure changes, etc)</t>
  </si>
  <si>
    <t>(include narrative description of key assumptions in Worst case scenario such as level of FY21 programming, revenue considerations, expense structure changes, etc)</t>
  </si>
  <si>
    <t>Scenario definitions (narrative)</t>
  </si>
  <si>
    <t>FY2020 Best Case</t>
  </si>
  <si>
    <t>FY2021 Best Case</t>
  </si>
  <si>
    <t>FY2020 Medium Case</t>
  </si>
  <si>
    <t>FY2021 Medium Case</t>
  </si>
  <si>
    <t>FY2020 Worst Case</t>
  </si>
  <si>
    <t>FY2021 Worst Case</t>
  </si>
  <si>
    <t>Ending Months of Cash Reserves</t>
  </si>
  <si>
    <t>Developed by Grafe Consulting</t>
  </si>
  <si>
    <t>EXPENSE ITEM</t>
  </si>
  <si>
    <t>Calculations</t>
  </si>
  <si>
    <t>Expected Revenue: Best Case</t>
  </si>
  <si>
    <t>Expected Revenue: Medium Case</t>
  </si>
  <si>
    <t>Expected Revenue: Worst Case</t>
  </si>
  <si>
    <t>DEPARTMENT NAME</t>
  </si>
  <si>
    <t>Personnel (total by department)</t>
  </si>
  <si>
    <t>(see graphs at right)</t>
  </si>
  <si>
    <t>% Change in monthly expenses: Best Case</t>
  </si>
  <si>
    <t>% Change in monthly expenses: Medium Case</t>
  </si>
  <si>
    <t>% Change in monthly expenses: Worst Case</t>
  </si>
  <si>
    <t>Other Income</t>
  </si>
  <si>
    <t>Program Fees, Contracts and Additional Earned Income</t>
  </si>
  <si>
    <t>YTD FY20 Financials</t>
  </si>
  <si>
    <t>Baseline Inputs</t>
  </si>
  <si>
    <t>Revenue Inputs</t>
  </si>
  <si>
    <t>Expense Inputs</t>
  </si>
  <si>
    <t>Scenario Comparison</t>
  </si>
  <si>
    <t>Key organization data, the time period the model should cover, scenario definitions, and year-to-date financials</t>
  </si>
  <si>
    <t>Best case scenario based on parameters input into the Revenue and Expenses tabs</t>
  </si>
  <si>
    <t>FY2020 Full Year Forecast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</si>
</sst>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_);[Red]\(&quot;$&quot;#,##0\)"/>
    <numFmt numFmtId="165" formatCode="[$-409]mmm\-yy;@"/>
    <numFmt numFmtId="166" formatCode="mm/dd/yy;@"/>
    <numFmt numFmtId="167" formatCode="#,##0.0_);[Red]\(#,##0.0\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horizontal="left" indent="1"/>
    </xf>
    <xf numFmtId="164" fontId="1" fillId="0" borderId="0" xfId="0" applyNumberFormat="1" applyFont="1"/>
    <xf numFmtId="164" fontId="0" fillId="0" borderId="0" xfId="0" applyNumberFormat="1"/>
    <xf numFmtId="0" fontId="2" fillId="0" borderId="0" xfId="0" applyFont="1"/>
    <xf numFmtId="164" fontId="0" fillId="0" borderId="0" xfId="0" applyNumberFormat="1" applyAlignment="1">
      <alignment horizontal="left" indent="1"/>
    </xf>
    <xf numFmtId="165" fontId="1" fillId="0" borderId="0" xfId="0" applyNumberFormat="1" applyFont="1" applyAlignment="1">
      <alignment vertical="center" wrapText="1"/>
    </xf>
    <xf numFmtId="0" fontId="3" fillId="0" borderId="0" xfId="0" applyFont="1"/>
    <xf numFmtId="0" fontId="4" fillId="0" borderId="0" xfId="0" applyFont="1"/>
    <xf numFmtId="0" fontId="1" fillId="0" borderId="1" xfId="0" applyFont="1" applyBorder="1"/>
    <xf numFmtId="0" fontId="0" fillId="0" borderId="3" xfId="0" applyBorder="1"/>
    <xf numFmtId="0" fontId="0" fillId="0" borderId="5" xfId="0" applyBorder="1"/>
    <xf numFmtId="0" fontId="5" fillId="0" borderId="0" xfId="0" applyFont="1" applyAlignment="1">
      <alignment vertical="center" wrapText="1"/>
    </xf>
    <xf numFmtId="0" fontId="5" fillId="0" borderId="0" xfId="0" applyFont="1"/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5" borderId="2" xfId="0" applyFill="1" applyBorder="1" applyAlignment="1">
      <alignment vertical="center" wrapText="1"/>
    </xf>
    <xf numFmtId="0" fontId="1" fillId="3" borderId="3" xfId="0" applyFont="1" applyFill="1" applyBorder="1" applyAlignment="1">
      <alignment horizontal="left" vertical="center" wrapText="1" indent="1"/>
    </xf>
    <xf numFmtId="0" fontId="0" fillId="3" borderId="4" xfId="0" applyFill="1" applyBorder="1" applyAlignment="1">
      <alignment vertical="center" wrapText="1"/>
    </xf>
    <xf numFmtId="0" fontId="1" fillId="3" borderId="5" xfId="0" applyFont="1" applyFill="1" applyBorder="1" applyAlignment="1">
      <alignment horizontal="left" vertical="center" wrapText="1" indent="1"/>
    </xf>
    <xf numFmtId="0" fontId="1" fillId="0" borderId="1" xfId="0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/>
    <xf numFmtId="0" fontId="0" fillId="0" borderId="0" xfId="0" applyBorder="1" applyAlignment="1">
      <alignment vertical="center" wrapText="1"/>
    </xf>
    <xf numFmtId="0" fontId="4" fillId="0" borderId="1" xfId="0" applyFont="1" applyFill="1" applyBorder="1"/>
    <xf numFmtId="0" fontId="4" fillId="0" borderId="3" xfId="0" applyFont="1" applyFill="1" applyBorder="1"/>
    <xf numFmtId="0" fontId="4" fillId="0" borderId="5" xfId="0" applyFont="1" applyFill="1" applyBorder="1"/>
    <xf numFmtId="0" fontId="6" fillId="0" borderId="1" xfId="0" applyFont="1" applyBorder="1"/>
    <xf numFmtId="0" fontId="1" fillId="5" borderId="1" xfId="0" applyFont="1" applyFill="1" applyBorder="1"/>
    <xf numFmtId="0" fontId="0" fillId="5" borderId="2" xfId="0" applyFill="1" applyBorder="1"/>
    <xf numFmtId="0" fontId="1" fillId="0" borderId="3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167" fontId="3" fillId="0" borderId="0" xfId="0" applyNumberFormat="1" applyFont="1"/>
    <xf numFmtId="0" fontId="0" fillId="3" borderId="6" xfId="0" applyFill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0" fillId="0" borderId="0" xfId="0" applyFont="1" applyAlignment="1">
      <alignment vertical="center" wrapText="1"/>
    </xf>
    <xf numFmtId="164" fontId="0" fillId="0" borderId="0" xfId="0" applyNumberFormat="1" applyAlignment="1">
      <alignment vertical="center" wrapText="1"/>
    </xf>
    <xf numFmtId="164" fontId="0" fillId="0" borderId="7" xfId="0" applyNumberFormat="1" applyBorder="1" applyAlignment="1">
      <alignment vertical="center" wrapText="1"/>
    </xf>
    <xf numFmtId="0" fontId="3" fillId="0" borderId="0" xfId="0" applyFont="1" applyAlignment="1">
      <alignment vertical="center" wrapText="1"/>
    </xf>
    <xf numFmtId="164" fontId="3" fillId="0" borderId="0" xfId="0" applyNumberFormat="1" applyFont="1"/>
    <xf numFmtId="164" fontId="4" fillId="0" borderId="0" xfId="0" applyNumberFormat="1" applyFont="1"/>
    <xf numFmtId="9" fontId="0" fillId="0" borderId="0" xfId="0" applyNumberFormat="1" applyAlignment="1">
      <alignment vertical="center" wrapText="1"/>
    </xf>
    <xf numFmtId="9" fontId="0" fillId="0" borderId="7" xfId="0" applyNumberFormat="1" applyBorder="1" applyAlignment="1">
      <alignment vertical="center" wrapText="1"/>
    </xf>
    <xf numFmtId="14" fontId="0" fillId="0" borderId="0" xfId="0" applyNumberFormat="1" applyAlignment="1">
      <alignment vertical="center" wrapText="1"/>
    </xf>
    <xf numFmtId="14" fontId="0" fillId="0" borderId="7" xfId="0" applyNumberFormat="1" applyBorder="1" applyAlignment="1">
      <alignment vertical="center" wrapText="1"/>
    </xf>
    <xf numFmtId="9" fontId="0" fillId="0" borderId="0" xfId="0" applyNumberFormat="1"/>
    <xf numFmtId="0" fontId="0" fillId="0" borderId="4" xfId="0" applyBorder="1"/>
    <xf numFmtId="164" fontId="1" fillId="0" borderId="3" xfId="0" applyNumberFormat="1" applyFont="1" applyBorder="1"/>
    <xf numFmtId="164" fontId="0" fillId="0" borderId="4" xfId="0" applyNumberFormat="1" applyBorder="1"/>
    <xf numFmtId="164" fontId="0" fillId="0" borderId="3" xfId="0" applyNumberFormat="1" applyBorder="1" applyAlignment="1">
      <alignment horizontal="left" indent="1"/>
    </xf>
    <xf numFmtId="164" fontId="1" fillId="0" borderId="4" xfId="0" applyNumberFormat="1" applyFont="1" applyBorder="1"/>
    <xf numFmtId="164" fontId="1" fillId="0" borderId="5" xfId="0" applyNumberFormat="1" applyFont="1" applyBorder="1"/>
    <xf numFmtId="164" fontId="1" fillId="0" borderId="6" xfId="0" applyNumberFormat="1" applyFont="1" applyBorder="1"/>
    <xf numFmtId="164" fontId="0" fillId="0" borderId="9" xfId="0" applyNumberFormat="1" applyBorder="1" applyAlignment="1">
      <alignment horizontal="left" indent="1"/>
    </xf>
    <xf numFmtId="0" fontId="1" fillId="5" borderId="1" xfId="0" applyFont="1" applyFill="1" applyBorder="1" applyAlignment="1">
      <alignment vertical="center"/>
    </xf>
    <xf numFmtId="0" fontId="6" fillId="4" borderId="2" xfId="0" applyFon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3" fillId="2" borderId="4" xfId="0" applyFont="1" applyFill="1" applyBorder="1" applyAlignment="1" applyProtection="1">
      <alignment vertical="center" wrapText="1"/>
      <protection locked="0"/>
    </xf>
    <xf numFmtId="0" fontId="3" fillId="2" borderId="6" xfId="0" applyFont="1" applyFill="1" applyBorder="1" applyAlignment="1" applyProtection="1">
      <alignment vertical="center"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3" fillId="4" borderId="3" xfId="0" applyFont="1" applyFill="1" applyBorder="1" applyProtection="1">
      <protection locked="0"/>
    </xf>
    <xf numFmtId="164" fontId="0" fillId="2" borderId="0" xfId="0" applyNumberFormat="1" applyFill="1" applyBorder="1" applyAlignment="1" applyProtection="1">
      <alignment vertical="center" wrapText="1"/>
      <protection locked="0"/>
    </xf>
    <xf numFmtId="9" fontId="0" fillId="2" borderId="0" xfId="0" applyNumberFormat="1" applyFill="1" applyBorder="1" applyAlignment="1" applyProtection="1">
      <alignment vertical="center" wrapText="1"/>
      <protection locked="0"/>
    </xf>
    <xf numFmtId="14" fontId="0" fillId="2" borderId="0" xfId="0" applyNumberFormat="1" applyFill="1" applyBorder="1" applyAlignment="1" applyProtection="1">
      <alignment vertical="center" wrapText="1"/>
      <protection locked="0"/>
    </xf>
    <xf numFmtId="0" fontId="0" fillId="4" borderId="4" xfId="0" applyFill="1" applyBorder="1" applyAlignment="1" applyProtection="1">
      <alignment vertical="center" wrapText="1"/>
      <protection locked="0"/>
    </xf>
    <xf numFmtId="0" fontId="3" fillId="4" borderId="5" xfId="0" applyFont="1" applyFill="1" applyBorder="1" applyProtection="1">
      <protection locked="0"/>
    </xf>
    <xf numFmtId="164" fontId="0" fillId="2" borderId="8" xfId="0" applyNumberFormat="1" applyFill="1" applyBorder="1" applyAlignment="1" applyProtection="1">
      <alignment vertical="center" wrapText="1"/>
      <protection locked="0"/>
    </xf>
    <xf numFmtId="9" fontId="0" fillId="2" borderId="8" xfId="0" applyNumberFormat="1" applyFill="1" applyBorder="1" applyAlignment="1" applyProtection="1">
      <alignment vertical="center" wrapText="1"/>
      <protection locked="0"/>
    </xf>
    <xf numFmtId="14" fontId="0" fillId="2" borderId="8" xfId="0" applyNumberFormat="1" applyFill="1" applyBorder="1" applyAlignment="1" applyProtection="1">
      <alignment vertical="center" wrapText="1"/>
      <protection locked="0"/>
    </xf>
    <xf numFmtId="0" fontId="0" fillId="4" borderId="6" xfId="0" applyFill="1" applyBorder="1" applyAlignment="1" applyProtection="1">
      <alignment vertical="center" wrapText="1"/>
      <protection locked="0"/>
    </xf>
    <xf numFmtId="164" fontId="0" fillId="2" borderId="7" xfId="0" applyNumberFormat="1" applyFill="1" applyBorder="1" applyAlignment="1" applyProtection="1">
      <alignment vertical="center" wrapText="1"/>
      <protection locked="0"/>
    </xf>
    <xf numFmtId="9" fontId="0" fillId="2" borderId="7" xfId="0" applyNumberFormat="1" applyFill="1" applyBorder="1" applyAlignment="1" applyProtection="1">
      <alignment vertical="center" wrapText="1"/>
      <protection locked="0"/>
    </xf>
    <xf numFmtId="0" fontId="0" fillId="4" borderId="2" xfId="0" applyFill="1" applyBorder="1" applyAlignment="1" applyProtection="1">
      <alignment vertical="center" wrapText="1"/>
      <protection locked="0"/>
    </xf>
    <xf numFmtId="0" fontId="0" fillId="3" borderId="5" xfId="0" applyFill="1" applyBorder="1" applyAlignment="1">
      <alignment vertical="center" wrapText="1"/>
    </xf>
    <xf numFmtId="0" fontId="0" fillId="3" borderId="6" xfId="0" applyFill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1" fillId="5" borderId="2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haredStrings" Target="sharedStrings.xml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theme" Target="theme/theme1.xml"/><Relationship Id="rId10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/Relationships>
</file>

<file path=xl/charts/_rels/chart4.xml.rels><?xml version="1.0" encoding="UTF-8" standalone="yes"?>
<Relationships xmlns="http://schemas.openxmlformats.org/package/2006/relationships"><Relationship Id="rId1" Type="http://schemas.microsoft.com/office/2011/relationships/chartStyle" Target="style4.xml"/><Relationship Id="rId2" Type="http://schemas.microsoft.com/office/2011/relationships/chartColorStyle" Target="colors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Revenue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89235436479531"/>
          <c:y val="0.056007393715342"/>
          <c:w val="0.877852044313101"/>
          <c:h val="0.57385467759228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'Scenario Comparison'!$B$8</c:f>
              <c:strCache>
                <c:ptCount val="1"/>
                <c:pt idx="0">
                  <c:v>Foundation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'Scenario Comparison'!$D$5:$J$5</c:f>
              <c:strCache>
                <c:ptCount val="7"/>
                <c:pt idx="0">
                  <c:v>FY2020 Best Case</c:v>
                </c:pt>
                <c:pt idx="1">
                  <c:v>FY2020 Medium Case</c:v>
                </c:pt>
                <c:pt idx="2">
                  <c:v>FY2020 Worst Case</c:v>
                </c:pt>
                <c:pt idx="4">
                  <c:v>FY2021 Best Case</c:v>
                </c:pt>
                <c:pt idx="5">
                  <c:v>FY2021 Medium Case</c:v>
                </c:pt>
                <c:pt idx="6">
                  <c:v>FY2021 Worst Case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'Scenario Comparison'!$C$5:$J$5</c15:sqref>
                  </c15:fullRef>
                </c:ext>
              </c:extLst>
            </c:strRef>
          </c:cat>
          <c:val>
            <c:numRef>
              <c:f>'Scenario Comparison'!$D$8:$J$8</c:f>
              <c:numCache>
                <c:formatCode>"$"#,##0_);[Red]\("$"#,##0\)</c:formatCode>
                <c:ptCount val="7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'Scenario Comparison'!$C$8:$J$8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210-485B-9B0D-EDB6883174DA}"/>
            </c:ext>
          </c:extLst>
        </c:ser>
        <c:ser>
          <c:idx val="1"/>
          <c:order val="1"/>
          <c:tx>
            <c:strRef>
              <c:f>'Scenario Comparison'!$B$9</c:f>
              <c:strCache>
                <c:ptCount val="1"/>
                <c:pt idx="0">
                  <c:v>Other Contributed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'Scenario Comparison'!$D$5:$J$5</c:f>
              <c:strCache>
                <c:ptCount val="7"/>
                <c:pt idx="0">
                  <c:v>FY2020 Best Case</c:v>
                </c:pt>
                <c:pt idx="1">
                  <c:v>FY2020 Medium Case</c:v>
                </c:pt>
                <c:pt idx="2">
                  <c:v>FY2020 Worst Case</c:v>
                </c:pt>
                <c:pt idx="4">
                  <c:v>FY2021 Best Case</c:v>
                </c:pt>
                <c:pt idx="5">
                  <c:v>FY2021 Medium Case</c:v>
                </c:pt>
                <c:pt idx="6">
                  <c:v>FY2021 Worst Case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'Scenario Comparison'!$C$5:$J$5</c15:sqref>
                  </c15:fullRef>
                </c:ext>
              </c:extLst>
            </c:strRef>
          </c:cat>
          <c:val>
            <c:numRef>
              <c:f>'Scenario Comparison'!$D$9:$J$9</c:f>
              <c:numCache>
                <c:formatCode>"$"#,##0_);[Red]\("$"#,##0\)</c:formatCode>
                <c:ptCount val="7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'Scenario Comparison'!$C$9:$J$9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210-485B-9B0D-EDB6883174DA}"/>
            </c:ext>
          </c:extLst>
        </c:ser>
        <c:ser>
          <c:idx val="2"/>
          <c:order val="2"/>
          <c:tx>
            <c:strRef>
              <c:f>'Scenario Comparison'!$B$10</c:f>
              <c:strCache>
                <c:ptCount val="1"/>
                <c:pt idx="0">
                  <c:v>Earned (Program Fees)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'Scenario Comparison'!$D$5:$J$5</c:f>
              <c:strCache>
                <c:ptCount val="7"/>
                <c:pt idx="0">
                  <c:v>FY2020 Best Case</c:v>
                </c:pt>
                <c:pt idx="1">
                  <c:v>FY2020 Medium Case</c:v>
                </c:pt>
                <c:pt idx="2">
                  <c:v>FY2020 Worst Case</c:v>
                </c:pt>
                <c:pt idx="4">
                  <c:v>FY2021 Best Case</c:v>
                </c:pt>
                <c:pt idx="5">
                  <c:v>FY2021 Medium Case</c:v>
                </c:pt>
                <c:pt idx="6">
                  <c:v>FY2021 Worst Case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'Scenario Comparison'!$C$5:$J$5</c15:sqref>
                  </c15:fullRef>
                </c:ext>
              </c:extLst>
            </c:strRef>
          </c:cat>
          <c:val>
            <c:numRef>
              <c:f>'Scenario Comparison'!$D$10:$J$10</c:f>
              <c:numCache>
                <c:formatCode>"$"#,##0_);[Red]\("$"#,##0\)</c:formatCode>
                <c:ptCount val="7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'Scenario Comparison'!$C$10:$J$10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210-485B-9B0D-EDB6883174DA}"/>
            </c:ext>
          </c:extLst>
        </c:ser>
        <c:ser>
          <c:idx val="3"/>
          <c:order val="3"/>
          <c:tx>
            <c:strRef>
              <c:f>'Scenario Comparison'!$B$11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'Scenario Comparison'!$D$5:$J$5</c:f>
              <c:strCache>
                <c:ptCount val="7"/>
                <c:pt idx="0">
                  <c:v>FY2020 Best Case</c:v>
                </c:pt>
                <c:pt idx="1">
                  <c:v>FY2020 Medium Case</c:v>
                </c:pt>
                <c:pt idx="2">
                  <c:v>FY2020 Worst Case</c:v>
                </c:pt>
                <c:pt idx="4">
                  <c:v>FY2021 Best Case</c:v>
                </c:pt>
                <c:pt idx="5">
                  <c:v>FY2021 Medium Case</c:v>
                </c:pt>
                <c:pt idx="6">
                  <c:v>FY2021 Worst Case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'Scenario Comparison'!$C$5:$J$5</c15:sqref>
                  </c15:fullRef>
                </c:ext>
              </c:extLst>
            </c:strRef>
          </c:cat>
          <c:val>
            <c:numRef>
              <c:f>'Scenario Comparison'!$D$11:$J$11</c:f>
              <c:numCache>
                <c:formatCode>"$"#,##0_);[Red]\("$"#,##0\)</c:formatCode>
                <c:ptCount val="7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'Scenario Comparison'!$C$11:$J$11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210-485B-9B0D-EDB688317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2094718920"/>
        <c:axId val="2142103160"/>
      </c:barChart>
      <c:catAx>
        <c:axId val="2094718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2103160"/>
        <c:crosses val="autoZero"/>
        <c:auto val="1"/>
        <c:lblAlgn val="ctr"/>
        <c:lblOffset val="100"/>
        <c:noMultiLvlLbl val="0"/>
      </c:catAx>
      <c:valAx>
        <c:axId val="2142103160"/>
        <c:scaling>
          <c:orientation val="minMax"/>
        </c:scaling>
        <c:delete val="0"/>
        <c:axPos val="l"/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4718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Expenses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722338145231846"/>
          <c:y val="0.0374537037037037"/>
          <c:w val="0.89721062992126"/>
          <c:h val="0.49301582093904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'Scenario Comparison'!$B$15</c:f>
              <c:strCache>
                <c:ptCount val="1"/>
                <c:pt idx="0">
                  <c:v>Personnel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'Scenario Comparison'!$D$5:$J$5</c:f>
              <c:strCache>
                <c:ptCount val="7"/>
                <c:pt idx="0">
                  <c:v>FY2020 Best Case</c:v>
                </c:pt>
                <c:pt idx="1">
                  <c:v>FY2020 Medium Case</c:v>
                </c:pt>
                <c:pt idx="2">
                  <c:v>FY2020 Worst Case</c:v>
                </c:pt>
                <c:pt idx="4">
                  <c:v>FY2021 Best Case</c:v>
                </c:pt>
                <c:pt idx="5">
                  <c:v>FY2021 Medium Case</c:v>
                </c:pt>
                <c:pt idx="6">
                  <c:v>FY2021 Worst Case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'Scenario Comparison'!$C$5:$J$5</c15:sqref>
                  </c15:fullRef>
                </c:ext>
              </c:extLst>
            </c:strRef>
          </c:cat>
          <c:val>
            <c:numRef>
              <c:f>'Scenario Comparison'!$D$15:$J$15</c:f>
              <c:numCache>
                <c:formatCode>"$"#,##0_);[Red]\("$"#,##0\)</c:formatCode>
                <c:ptCount val="7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'Scenario Comparison'!$C$15:$J$15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90B-4860-AABD-F0FAB85AC17B}"/>
            </c:ext>
          </c:extLst>
        </c:ser>
        <c:ser>
          <c:idx val="1"/>
          <c:order val="1"/>
          <c:tx>
            <c:strRef>
              <c:f>'Scenario Comparison'!$B$16</c:f>
              <c:strCache>
                <c:ptCount val="1"/>
                <c:pt idx="0">
                  <c:v>Professional Fees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'Scenario Comparison'!$D$5:$J$5</c:f>
              <c:strCache>
                <c:ptCount val="7"/>
                <c:pt idx="0">
                  <c:v>FY2020 Best Case</c:v>
                </c:pt>
                <c:pt idx="1">
                  <c:v>FY2020 Medium Case</c:v>
                </c:pt>
                <c:pt idx="2">
                  <c:v>FY2020 Worst Case</c:v>
                </c:pt>
                <c:pt idx="4">
                  <c:v>FY2021 Best Case</c:v>
                </c:pt>
                <c:pt idx="5">
                  <c:v>FY2021 Medium Case</c:v>
                </c:pt>
                <c:pt idx="6">
                  <c:v>FY2021 Worst Case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'Scenario Comparison'!$C$5:$J$5</c15:sqref>
                  </c15:fullRef>
                </c:ext>
              </c:extLst>
            </c:strRef>
          </c:cat>
          <c:val>
            <c:numRef>
              <c:f>'Scenario Comparison'!$D$16:$J$16</c:f>
              <c:numCache>
                <c:formatCode>"$"#,##0_);[Red]\("$"#,##0\)</c:formatCode>
                <c:ptCount val="7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'Scenario Comparison'!$C$16:$J$16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90B-4860-AABD-F0FAB85AC17B}"/>
            </c:ext>
          </c:extLst>
        </c:ser>
        <c:ser>
          <c:idx val="2"/>
          <c:order val="2"/>
          <c:tx>
            <c:strRef>
              <c:f>'Scenario Comparison'!$B$17</c:f>
              <c:strCache>
                <c:ptCount val="1"/>
                <c:pt idx="0">
                  <c:v>Program Expense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'Scenario Comparison'!$D$5:$J$5</c:f>
              <c:strCache>
                <c:ptCount val="7"/>
                <c:pt idx="0">
                  <c:v>FY2020 Best Case</c:v>
                </c:pt>
                <c:pt idx="1">
                  <c:v>FY2020 Medium Case</c:v>
                </c:pt>
                <c:pt idx="2">
                  <c:v>FY2020 Worst Case</c:v>
                </c:pt>
                <c:pt idx="4">
                  <c:v>FY2021 Best Case</c:v>
                </c:pt>
                <c:pt idx="5">
                  <c:v>FY2021 Medium Case</c:v>
                </c:pt>
                <c:pt idx="6">
                  <c:v>FY2021 Worst Case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'Scenario Comparison'!$C$5:$J$5</c15:sqref>
                  </c15:fullRef>
                </c:ext>
              </c:extLst>
            </c:strRef>
          </c:cat>
          <c:val>
            <c:numRef>
              <c:f>'Scenario Comparison'!$D$17:$J$17</c:f>
              <c:numCache>
                <c:formatCode>"$"#,##0_);[Red]\("$"#,##0\)</c:formatCode>
                <c:ptCount val="7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'Scenario Comparison'!$C$17:$J$17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90B-4860-AABD-F0FAB85AC17B}"/>
            </c:ext>
          </c:extLst>
        </c:ser>
        <c:ser>
          <c:idx val="3"/>
          <c:order val="3"/>
          <c:tx>
            <c:strRef>
              <c:f>'Scenario Comparison'!$B$18</c:f>
              <c:strCache>
                <c:ptCount val="1"/>
                <c:pt idx="0">
                  <c:v>Occupancy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'Scenario Comparison'!$D$5:$J$5</c:f>
              <c:strCache>
                <c:ptCount val="7"/>
                <c:pt idx="0">
                  <c:v>FY2020 Best Case</c:v>
                </c:pt>
                <c:pt idx="1">
                  <c:v>FY2020 Medium Case</c:v>
                </c:pt>
                <c:pt idx="2">
                  <c:v>FY2020 Worst Case</c:v>
                </c:pt>
                <c:pt idx="4">
                  <c:v>FY2021 Best Case</c:v>
                </c:pt>
                <c:pt idx="5">
                  <c:v>FY2021 Medium Case</c:v>
                </c:pt>
                <c:pt idx="6">
                  <c:v>FY2021 Worst Case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'Scenario Comparison'!$C$5:$J$5</c15:sqref>
                  </c15:fullRef>
                </c:ext>
              </c:extLst>
            </c:strRef>
          </c:cat>
          <c:val>
            <c:numRef>
              <c:f>'Scenario Comparison'!$D$18:$J$18</c:f>
              <c:numCache>
                <c:formatCode>"$"#,##0_);[Red]\("$"#,##0\)</c:formatCode>
                <c:ptCount val="7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'Scenario Comparison'!$C$18:$J$18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90B-4860-AABD-F0FAB85AC17B}"/>
            </c:ext>
          </c:extLst>
        </c:ser>
        <c:ser>
          <c:idx val="4"/>
          <c:order val="4"/>
          <c:tx>
            <c:strRef>
              <c:f>'Scenario Comparison'!$B$19</c:f>
              <c:strCache>
                <c:ptCount val="1"/>
                <c:pt idx="0">
                  <c:v>Travel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'Scenario Comparison'!$D$5:$J$5</c:f>
              <c:strCache>
                <c:ptCount val="7"/>
                <c:pt idx="0">
                  <c:v>FY2020 Best Case</c:v>
                </c:pt>
                <c:pt idx="1">
                  <c:v>FY2020 Medium Case</c:v>
                </c:pt>
                <c:pt idx="2">
                  <c:v>FY2020 Worst Case</c:v>
                </c:pt>
                <c:pt idx="4">
                  <c:v>FY2021 Best Case</c:v>
                </c:pt>
                <c:pt idx="5">
                  <c:v>FY2021 Medium Case</c:v>
                </c:pt>
                <c:pt idx="6">
                  <c:v>FY2021 Worst Case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'Scenario Comparison'!$C$5:$J$5</c15:sqref>
                  </c15:fullRef>
                </c:ext>
              </c:extLst>
            </c:strRef>
          </c:cat>
          <c:val>
            <c:numRef>
              <c:f>'Scenario Comparison'!$D$19:$J$19</c:f>
              <c:numCache>
                <c:formatCode>"$"#,##0_);[Red]\("$"#,##0\)</c:formatCode>
                <c:ptCount val="7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'Scenario Comparison'!$C$19:$J$19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90B-4860-AABD-F0FAB85AC17B}"/>
            </c:ext>
          </c:extLst>
        </c:ser>
        <c:ser>
          <c:idx val="5"/>
          <c:order val="5"/>
          <c:tx>
            <c:strRef>
              <c:f>'Scenario Comparison'!$B$20</c:f>
              <c:strCache>
                <c:ptCount val="1"/>
                <c:pt idx="0">
                  <c:v>General and Other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'Scenario Comparison'!$D$5:$J$5</c:f>
              <c:strCache>
                <c:ptCount val="7"/>
                <c:pt idx="0">
                  <c:v>FY2020 Best Case</c:v>
                </c:pt>
                <c:pt idx="1">
                  <c:v>FY2020 Medium Case</c:v>
                </c:pt>
                <c:pt idx="2">
                  <c:v>FY2020 Worst Case</c:v>
                </c:pt>
                <c:pt idx="4">
                  <c:v>FY2021 Best Case</c:v>
                </c:pt>
                <c:pt idx="5">
                  <c:v>FY2021 Medium Case</c:v>
                </c:pt>
                <c:pt idx="6">
                  <c:v>FY2021 Worst Case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'Scenario Comparison'!$C$5:$J$5</c15:sqref>
                  </c15:fullRef>
                </c:ext>
              </c:extLst>
            </c:strRef>
          </c:cat>
          <c:val>
            <c:numRef>
              <c:f>'Scenario Comparison'!$D$20:$J$20</c:f>
              <c:numCache>
                <c:formatCode>"$"#,##0_);[Red]\("$"#,##0\)</c:formatCode>
                <c:ptCount val="7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'Scenario Comparison'!$C$20:$J$20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90B-4860-AABD-F0FAB85AC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2138937928"/>
        <c:axId val="2097560680"/>
      </c:barChart>
      <c:catAx>
        <c:axId val="2138937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7560680"/>
        <c:crosses val="autoZero"/>
        <c:auto val="1"/>
        <c:lblAlgn val="ctr"/>
        <c:lblOffset val="100"/>
        <c:noMultiLvlLbl val="0"/>
      </c:catAx>
      <c:valAx>
        <c:axId val="2097560680"/>
        <c:scaling>
          <c:orientation val="minMax"/>
        </c:scaling>
        <c:delete val="0"/>
        <c:axPos val="l"/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893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4152668416448"/>
          <c:y val="0.734952610090406"/>
          <c:w val="0.649472440944882"/>
          <c:h val="0.1725534308211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Net</a:t>
            </a:r>
            <a:r>
              <a:rPr lang="en-US" baseline="0"/>
              <a:t> Income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89235436479531"/>
          <c:y val="0.056007393715342"/>
          <c:w val="0.877852044313101"/>
          <c:h val="0.573854677592288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'Scenario Comparison'!$B$23</c:f>
              <c:strCache>
                <c:ptCount val="1"/>
                <c:pt idx="0">
                  <c:v>Net Income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9136-42D6-ACA1-D72AF7384AE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9136-42D6-ACA1-D72AF7384AE3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136-42D6-ACA1-D72AF7384AE3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136-42D6-ACA1-D72AF7384AE3}"/>
              </c:ext>
            </c:extLst>
          </c:dPt>
          <c:cat>
            <c:strRef>
              <c:f>'Scenario Comparison'!$D$5:$J$5</c:f>
              <c:strCache>
                <c:ptCount val="7"/>
                <c:pt idx="0">
                  <c:v>FY2020 Best Case</c:v>
                </c:pt>
                <c:pt idx="1">
                  <c:v>FY2020 Medium Case</c:v>
                </c:pt>
                <c:pt idx="2">
                  <c:v>FY2020 Worst Case</c:v>
                </c:pt>
                <c:pt idx="4">
                  <c:v>FY2021 Best Case</c:v>
                </c:pt>
                <c:pt idx="5">
                  <c:v>FY2021 Medium Case</c:v>
                </c:pt>
                <c:pt idx="6">
                  <c:v>FY2021 Worst Case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'Scenario Comparison'!$C$5:$J$5</c15:sqref>
                  </c15:fullRef>
                </c:ext>
              </c:extLst>
            </c:strRef>
          </c:cat>
          <c:val>
            <c:numRef>
              <c:f>'Scenario Comparison'!$D$23:$J$23</c:f>
              <c:numCache>
                <c:formatCode>"$"#,##0_);[Red]\("$"#,##0\)</c:formatCode>
                <c:ptCount val="7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'Scenario Comparison'!$C$23:$J$23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C27-4569-AB73-98606DBD2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2129912536"/>
        <c:axId val="2126888664"/>
      </c:barChart>
      <c:catAx>
        <c:axId val="2129912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88664"/>
        <c:crosses val="autoZero"/>
        <c:auto val="1"/>
        <c:lblAlgn val="ctr"/>
        <c:lblOffset val="100"/>
        <c:noMultiLvlLbl val="0"/>
      </c:catAx>
      <c:valAx>
        <c:axId val="2126888664"/>
        <c:scaling>
          <c:orientation val="minMax"/>
        </c:scaling>
        <c:delete val="0"/>
        <c:axPos val="l"/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9912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Cash Balance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89235436479531"/>
          <c:y val="0.056007393715342"/>
          <c:w val="0.877852044313101"/>
          <c:h val="0.573854677592288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'Scenario Comparison'!$B$29</c:f>
              <c:strCache>
                <c:ptCount val="1"/>
                <c:pt idx="0">
                  <c:v>Ending Cash Balance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4EDC-499B-98CF-FE5E161A84CE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EDC-499B-98CF-FE5E161A84CE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EDC-499B-98CF-FE5E161A84CE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4EDC-499B-98CF-FE5E161A84CE}"/>
              </c:ext>
            </c:extLst>
          </c:dPt>
          <c:cat>
            <c:strRef>
              <c:f>'Scenario Comparison'!$D$5:$J$5</c:f>
              <c:strCache>
                <c:ptCount val="7"/>
                <c:pt idx="0">
                  <c:v>FY2020 Best Case</c:v>
                </c:pt>
                <c:pt idx="1">
                  <c:v>FY2020 Medium Case</c:v>
                </c:pt>
                <c:pt idx="2">
                  <c:v>FY2020 Worst Case</c:v>
                </c:pt>
                <c:pt idx="4">
                  <c:v>FY2021 Best Case</c:v>
                </c:pt>
                <c:pt idx="5">
                  <c:v>FY2021 Medium Case</c:v>
                </c:pt>
                <c:pt idx="6">
                  <c:v>FY2021 Worst Case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'Scenario Comparison'!$C$5:$J$5</c15:sqref>
                  </c15:fullRef>
                </c:ext>
              </c:extLst>
            </c:strRef>
          </c:cat>
          <c:val>
            <c:numRef>
              <c:f>'Scenario Comparison'!$D$29:$J$29</c:f>
              <c:numCache>
                <c:formatCode>"$"#,##0_);[Red]\("$"#,##0\)</c:formatCode>
                <c:ptCount val="7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'Scenario Comparison'!$C$29:$J$29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9B5-4827-ABAE-962CC202B6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39051336"/>
        <c:axId val="2122985608"/>
      </c:barChart>
      <c:catAx>
        <c:axId val="2139051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2985608"/>
        <c:crosses val="autoZero"/>
        <c:auto val="1"/>
        <c:lblAlgn val="ctr"/>
        <c:lblOffset val="100"/>
        <c:noMultiLvlLbl val="0"/>
      </c:catAx>
      <c:valAx>
        <c:axId val="2122985608"/>
        <c:scaling>
          <c:orientation val="minMax"/>
        </c:scaling>
        <c:delete val="0"/>
        <c:axPos val="l"/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9051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87630</xdr:colOff>
      <xdr:row>5</xdr:row>
      <xdr:rowOff>118110</xdr:rowOff>
    </xdr:from>
    <xdr:to>
      <xdr:col>17</xdr:col>
      <xdr:colOff>72390</xdr:colOff>
      <xdr:row>18</xdr:row>
      <xdr:rowOff>80010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4F96BEE2-3B7C-4A88-AB82-A1E96DBBA7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201936</xdr:colOff>
      <xdr:row>5</xdr:row>
      <xdr:rowOff>64770</xdr:rowOff>
    </xdr:from>
    <xdr:to>
      <xdr:col>23</xdr:col>
      <xdr:colOff>312420</xdr:colOff>
      <xdr:row>18</xdr:row>
      <xdr:rowOff>60960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D6036C3B-437E-4865-A6E0-6500710AA7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19</xdr:row>
      <xdr:rowOff>0</xdr:rowOff>
    </xdr:from>
    <xdr:to>
      <xdr:col>17</xdr:col>
      <xdr:colOff>26670</xdr:colOff>
      <xdr:row>31</xdr:row>
      <xdr:rowOff>144780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39D084AA-0202-4D0D-89B6-E22994331D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182880</xdr:colOff>
      <xdr:row>18</xdr:row>
      <xdr:rowOff>179070</xdr:rowOff>
    </xdr:from>
    <xdr:to>
      <xdr:col>23</xdr:col>
      <xdr:colOff>281940</xdr:colOff>
      <xdr:row>31</xdr:row>
      <xdr:rowOff>140970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xmlns="" id="{E7C2CEBA-3F06-4082-B344-A4440DD101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5"/>
  <sheetViews>
    <sheetView workbookViewId="0">
      <selection activeCell="B10" sqref="B10"/>
    </sheetView>
  </sheetViews>
  <sheetFormatPr baseColWidth="10" defaultColWidth="8.83203125" defaultRowHeight="14" x14ac:dyDescent="0"/>
  <cols>
    <col min="1" max="1" width="2.6640625" customWidth="1"/>
    <col min="2" max="2" width="47.33203125" style="1" customWidth="1"/>
    <col min="3" max="3" width="67.5" style="1" customWidth="1"/>
  </cols>
  <sheetData>
    <row r="2" spans="2:3" ht="18">
      <c r="B2" s="15" t="s">
        <v>0</v>
      </c>
    </row>
    <row r="3" spans="2:3" ht="18">
      <c r="B3" s="15" t="s">
        <v>76</v>
      </c>
    </row>
    <row r="4" spans="2:3" ht="15" thickBot="1"/>
    <row r="5" spans="2:3">
      <c r="B5" s="81" t="s">
        <v>1</v>
      </c>
      <c r="C5" s="82"/>
    </row>
    <row r="6" spans="2:3" ht="72" customHeight="1" thickBot="1">
      <c r="B6" s="79" t="s">
        <v>2</v>
      </c>
      <c r="C6" s="80"/>
    </row>
    <row r="7" spans="2:3" ht="15" thickBot="1"/>
    <row r="8" spans="2:3">
      <c r="B8" s="38" t="s">
        <v>3</v>
      </c>
      <c r="C8" s="19"/>
    </row>
    <row r="9" spans="2:3" ht="32" customHeight="1">
      <c r="B9" s="20" t="s">
        <v>91</v>
      </c>
      <c r="C9" s="21" t="s">
        <v>95</v>
      </c>
    </row>
    <row r="10" spans="2:3" ht="32" customHeight="1">
      <c r="B10" s="20" t="s">
        <v>92</v>
      </c>
      <c r="C10" s="21" t="s">
        <v>56</v>
      </c>
    </row>
    <row r="11" spans="2:3" ht="32" customHeight="1">
      <c r="B11" s="20" t="s">
        <v>93</v>
      </c>
      <c r="C11" s="21" t="s">
        <v>59</v>
      </c>
    </row>
    <row r="12" spans="2:3" ht="32" customHeight="1">
      <c r="B12" s="20" t="s">
        <v>37</v>
      </c>
      <c r="C12" s="21" t="s">
        <v>96</v>
      </c>
    </row>
    <row r="13" spans="2:3" ht="32" customHeight="1">
      <c r="B13" s="20" t="s">
        <v>40</v>
      </c>
      <c r="C13" s="21" t="s">
        <v>60</v>
      </c>
    </row>
    <row r="14" spans="2:3" ht="32" customHeight="1">
      <c r="B14" s="20" t="s">
        <v>41</v>
      </c>
      <c r="C14" s="21" t="s">
        <v>58</v>
      </c>
    </row>
    <row r="15" spans="2:3" ht="32" customHeight="1" thickBot="1">
      <c r="B15" s="22" t="s">
        <v>94</v>
      </c>
      <c r="C15" s="37" t="s">
        <v>61</v>
      </c>
    </row>
  </sheetData>
  <sheetProtection sheet="1" objects="1" scenarios="1"/>
  <mergeCells count="2">
    <mergeCell ref="B6:C6"/>
    <mergeCell ref="B5:C5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1"/>
  <sheetViews>
    <sheetView tabSelected="1" workbookViewId="0">
      <selection activeCell="F7" sqref="F7"/>
    </sheetView>
  </sheetViews>
  <sheetFormatPr baseColWidth="10" defaultColWidth="8.83203125" defaultRowHeight="14" x14ac:dyDescent="0"/>
  <cols>
    <col min="1" max="1" width="2.6640625" customWidth="1"/>
    <col min="2" max="2" width="29.5" customWidth="1"/>
    <col min="3" max="3" width="37.6640625" customWidth="1"/>
  </cols>
  <sheetData>
    <row r="2" spans="2:3" ht="36">
      <c r="B2" s="15" t="s">
        <v>0</v>
      </c>
    </row>
    <row r="3" spans="2:3" ht="18">
      <c r="B3" s="16" t="s">
        <v>4</v>
      </c>
    </row>
    <row r="4" spans="2:3" ht="15" thickBot="1"/>
    <row r="5" spans="2:3" ht="18">
      <c r="B5" s="31" t="s">
        <v>5</v>
      </c>
      <c r="C5" s="59"/>
    </row>
    <row r="6" spans="2:3">
      <c r="B6" s="13" t="s">
        <v>36</v>
      </c>
      <c r="C6" s="60"/>
    </row>
    <row r="7" spans="2:3">
      <c r="B7" s="13" t="s">
        <v>6</v>
      </c>
      <c r="C7" s="60"/>
    </row>
    <row r="8" spans="2:3" ht="15" thickBot="1">
      <c r="B8" s="14" t="s">
        <v>35</v>
      </c>
      <c r="C8" s="61"/>
    </row>
    <row r="9" spans="2:3" ht="15" thickBot="1"/>
    <row r="10" spans="2:3">
      <c r="B10" s="32" t="s">
        <v>68</v>
      </c>
      <c r="C10" s="33"/>
    </row>
    <row r="11" spans="2:3" ht="76.5" customHeight="1">
      <c r="B11" s="34" t="s">
        <v>63</v>
      </c>
      <c r="C11" s="62" t="s">
        <v>65</v>
      </c>
    </row>
    <row r="12" spans="2:3" ht="76.5" customHeight="1">
      <c r="B12" s="34" t="s">
        <v>64</v>
      </c>
      <c r="C12" s="62" t="s">
        <v>66</v>
      </c>
    </row>
    <row r="13" spans="2:3" ht="76.5" customHeight="1" thickBot="1">
      <c r="B13" s="35" t="s">
        <v>62</v>
      </c>
      <c r="C13" s="63" t="s">
        <v>67</v>
      </c>
    </row>
    <row r="14" spans="2:3" ht="15" thickBot="1"/>
    <row r="15" spans="2:3">
      <c r="B15" s="58" t="s">
        <v>90</v>
      </c>
      <c r="C15" s="33"/>
    </row>
    <row r="16" spans="2:3">
      <c r="B16" s="13"/>
      <c r="C16" s="50"/>
    </row>
    <row r="17" spans="2:4">
      <c r="B17" s="51" t="s">
        <v>17</v>
      </c>
      <c r="C17" s="52"/>
      <c r="D17" s="6"/>
    </row>
    <row r="18" spans="2:4">
      <c r="B18" s="53" t="s">
        <v>18</v>
      </c>
      <c r="C18" s="64"/>
    </row>
    <row r="19" spans="2:4">
      <c r="B19" s="53" t="s">
        <v>51</v>
      </c>
      <c r="C19" s="64"/>
    </row>
    <row r="20" spans="2:4">
      <c r="B20" s="53" t="s">
        <v>19</v>
      </c>
      <c r="C20" s="64"/>
    </row>
    <row r="21" spans="2:4">
      <c r="B21" s="57" t="s">
        <v>20</v>
      </c>
      <c r="C21" s="65"/>
    </row>
    <row r="22" spans="2:4">
      <c r="B22" s="51" t="s">
        <v>16</v>
      </c>
      <c r="C22" s="54">
        <f>SUM(C18:C21)</f>
        <v>0</v>
      </c>
    </row>
    <row r="23" spans="2:4">
      <c r="B23" s="51"/>
      <c r="C23" s="52"/>
    </row>
    <row r="24" spans="2:4">
      <c r="B24" s="51" t="s">
        <v>21</v>
      </c>
      <c r="C24" s="52"/>
    </row>
    <row r="25" spans="2:4">
      <c r="B25" s="53" t="s">
        <v>22</v>
      </c>
      <c r="C25" s="64"/>
    </row>
    <row r="26" spans="2:4">
      <c r="B26" s="53" t="s">
        <v>24</v>
      </c>
      <c r="C26" s="64"/>
    </row>
    <row r="27" spans="2:4">
      <c r="B27" s="53" t="s">
        <v>23</v>
      </c>
      <c r="C27" s="64"/>
    </row>
    <row r="28" spans="2:4">
      <c r="B28" s="53" t="s">
        <v>25</v>
      </c>
      <c r="C28" s="64"/>
    </row>
    <row r="29" spans="2:4">
      <c r="B29" s="53" t="s">
        <v>26</v>
      </c>
      <c r="C29" s="64"/>
    </row>
    <row r="30" spans="2:4">
      <c r="B30" s="57" t="s">
        <v>27</v>
      </c>
      <c r="C30" s="65"/>
    </row>
    <row r="31" spans="2:4" ht="15" thickBot="1">
      <c r="B31" s="55" t="s">
        <v>28</v>
      </c>
      <c r="C31" s="56">
        <f>SUM(C25:C30)</f>
        <v>0</v>
      </c>
    </row>
  </sheetData>
  <sheetProtection sheet="1" objects="1" scenarios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6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D9" sqref="D9"/>
    </sheetView>
  </sheetViews>
  <sheetFormatPr baseColWidth="10" defaultColWidth="8.83203125" defaultRowHeight="14" x14ac:dyDescent="0"/>
  <cols>
    <col min="1" max="1" width="2.6640625" customWidth="1"/>
    <col min="2" max="2" width="35.5" customWidth="1"/>
    <col min="3" max="8" width="10.6640625" style="1" customWidth="1"/>
    <col min="9" max="9" width="29.33203125" style="1" customWidth="1"/>
    <col min="10" max="10" width="2.6640625" customWidth="1"/>
    <col min="11" max="13" width="8.83203125" style="10"/>
  </cols>
  <sheetData>
    <row r="2" spans="2:14" ht="36">
      <c r="B2" s="15" t="s">
        <v>0</v>
      </c>
    </row>
    <row r="3" spans="2:14" ht="18">
      <c r="B3" s="16" t="s">
        <v>7</v>
      </c>
    </row>
    <row r="4" spans="2:14">
      <c r="B4" s="11" t="s">
        <v>57</v>
      </c>
    </row>
    <row r="5" spans="2:14" ht="15" thickBot="1">
      <c r="B5" s="10"/>
      <c r="K5" s="10" t="s">
        <v>78</v>
      </c>
    </row>
    <row r="6" spans="2:14" s="3" customFormat="1" ht="56">
      <c r="B6" s="23" t="s">
        <v>48</v>
      </c>
      <c r="C6" s="24" t="s">
        <v>8</v>
      </c>
      <c r="D6" s="24" t="s">
        <v>9</v>
      </c>
      <c r="E6" s="24" t="s">
        <v>10</v>
      </c>
      <c r="F6" s="24" t="s">
        <v>11</v>
      </c>
      <c r="G6" s="24" t="s">
        <v>12</v>
      </c>
      <c r="H6" s="24" t="s">
        <v>13</v>
      </c>
      <c r="I6" s="25" t="s">
        <v>47</v>
      </c>
      <c r="K6" s="42" t="s">
        <v>79</v>
      </c>
      <c r="L6" s="42" t="s">
        <v>80</v>
      </c>
      <c r="M6" s="42" t="s">
        <v>81</v>
      </c>
      <c r="N6" s="39"/>
    </row>
    <row r="7" spans="2:14">
      <c r="B7" s="26" t="s">
        <v>43</v>
      </c>
      <c r="C7" s="27"/>
      <c r="D7" s="27"/>
      <c r="E7" s="27"/>
      <c r="F7" s="27"/>
      <c r="G7" s="27"/>
      <c r="H7" s="27"/>
      <c r="I7" s="18"/>
    </row>
    <row r="8" spans="2:14">
      <c r="B8" s="66" t="s">
        <v>45</v>
      </c>
      <c r="C8" s="67"/>
      <c r="D8" s="68"/>
      <c r="E8" s="68"/>
      <c r="F8" s="68"/>
      <c r="G8" s="69"/>
      <c r="H8" s="69"/>
      <c r="I8" s="70"/>
      <c r="K8" s="43">
        <f>$C8*D8</f>
        <v>0</v>
      </c>
      <c r="L8" s="43">
        <f t="shared" ref="L8:M8" si="0">$C8*E8</f>
        <v>0</v>
      </c>
      <c r="M8" s="43">
        <f t="shared" si="0"/>
        <v>0</v>
      </c>
    </row>
    <row r="9" spans="2:14">
      <c r="B9" s="66" t="s">
        <v>45</v>
      </c>
      <c r="C9" s="67"/>
      <c r="D9" s="68"/>
      <c r="E9" s="68"/>
      <c r="F9" s="68"/>
      <c r="G9" s="69"/>
      <c r="H9" s="69"/>
      <c r="I9" s="70"/>
      <c r="K9" s="43">
        <f t="shared" ref="K9:K15" si="1">$C9*D9</f>
        <v>0</v>
      </c>
      <c r="L9" s="43">
        <f t="shared" ref="L9:L15" si="2">$C9*E9</f>
        <v>0</v>
      </c>
      <c r="M9" s="43">
        <f t="shared" ref="M9:M15" si="3">$C9*F9</f>
        <v>0</v>
      </c>
    </row>
    <row r="10" spans="2:14">
      <c r="B10" s="66" t="s">
        <v>45</v>
      </c>
      <c r="C10" s="67"/>
      <c r="D10" s="68"/>
      <c r="E10" s="68"/>
      <c r="F10" s="68"/>
      <c r="G10" s="69"/>
      <c r="H10" s="69"/>
      <c r="I10" s="70"/>
      <c r="K10" s="43">
        <f t="shared" si="1"/>
        <v>0</v>
      </c>
      <c r="L10" s="43">
        <f t="shared" si="2"/>
        <v>0</v>
      </c>
      <c r="M10" s="43">
        <f t="shared" si="3"/>
        <v>0</v>
      </c>
    </row>
    <row r="11" spans="2:14">
      <c r="B11" s="66" t="s">
        <v>45</v>
      </c>
      <c r="C11" s="67"/>
      <c r="D11" s="68"/>
      <c r="E11" s="68"/>
      <c r="F11" s="68"/>
      <c r="G11" s="69"/>
      <c r="H11" s="69"/>
      <c r="I11" s="70"/>
      <c r="K11" s="43">
        <f t="shared" si="1"/>
        <v>0</v>
      </c>
      <c r="L11" s="43">
        <f t="shared" si="2"/>
        <v>0</v>
      </c>
      <c r="M11" s="43">
        <f t="shared" si="3"/>
        <v>0</v>
      </c>
    </row>
    <row r="12" spans="2:14">
      <c r="B12" s="66" t="s">
        <v>45</v>
      </c>
      <c r="C12" s="67"/>
      <c r="D12" s="68"/>
      <c r="E12" s="68"/>
      <c r="F12" s="68"/>
      <c r="G12" s="69"/>
      <c r="H12" s="69"/>
      <c r="I12" s="70"/>
      <c r="K12" s="43">
        <f t="shared" si="1"/>
        <v>0</v>
      </c>
      <c r="L12" s="43">
        <f t="shared" si="2"/>
        <v>0</v>
      </c>
      <c r="M12" s="43">
        <f t="shared" si="3"/>
        <v>0</v>
      </c>
    </row>
    <row r="13" spans="2:14">
      <c r="B13" s="66" t="s">
        <v>45</v>
      </c>
      <c r="C13" s="67"/>
      <c r="D13" s="68"/>
      <c r="E13" s="68"/>
      <c r="F13" s="68"/>
      <c r="G13" s="69"/>
      <c r="H13" s="69"/>
      <c r="I13" s="70"/>
      <c r="K13" s="43">
        <f t="shared" si="1"/>
        <v>0</v>
      </c>
      <c r="L13" s="43">
        <f t="shared" si="2"/>
        <v>0</v>
      </c>
      <c r="M13" s="43">
        <f t="shared" si="3"/>
        <v>0</v>
      </c>
    </row>
    <row r="14" spans="2:14">
      <c r="B14" s="66" t="s">
        <v>45</v>
      </c>
      <c r="C14" s="67"/>
      <c r="D14" s="68"/>
      <c r="E14" s="68"/>
      <c r="F14" s="68"/>
      <c r="G14" s="69"/>
      <c r="H14" s="69"/>
      <c r="I14" s="70"/>
      <c r="K14" s="43">
        <f t="shared" si="1"/>
        <v>0</v>
      </c>
      <c r="L14" s="43">
        <f t="shared" si="2"/>
        <v>0</v>
      </c>
      <c r="M14" s="43">
        <f t="shared" si="3"/>
        <v>0</v>
      </c>
    </row>
    <row r="15" spans="2:14" ht="15" thickBot="1">
      <c r="B15" s="71" t="s">
        <v>45</v>
      </c>
      <c r="C15" s="72"/>
      <c r="D15" s="73"/>
      <c r="E15" s="73"/>
      <c r="F15" s="73"/>
      <c r="G15" s="74"/>
      <c r="H15" s="74"/>
      <c r="I15" s="75"/>
      <c r="K15" s="43">
        <f t="shared" si="1"/>
        <v>0</v>
      </c>
      <c r="L15" s="43">
        <f t="shared" si="2"/>
        <v>0</v>
      </c>
      <c r="M15" s="43">
        <f t="shared" si="3"/>
        <v>0</v>
      </c>
    </row>
    <row r="16" spans="2:14" ht="15" thickBot="1">
      <c r="C16" s="40"/>
      <c r="D16" s="45"/>
      <c r="E16" s="45"/>
      <c r="F16" s="45"/>
      <c r="G16" s="47"/>
      <c r="H16" s="47"/>
      <c r="K16" s="44">
        <f>SUM(K8:K15)</f>
        <v>0</v>
      </c>
      <c r="L16" s="44">
        <f t="shared" ref="L16:M16" si="4">SUM(L8:L15)</f>
        <v>0</v>
      </c>
      <c r="M16" s="44">
        <f t="shared" si="4"/>
        <v>0</v>
      </c>
    </row>
    <row r="17" spans="2:13">
      <c r="B17" s="12" t="s">
        <v>44</v>
      </c>
      <c r="C17" s="41"/>
      <c r="D17" s="46"/>
      <c r="E17" s="46"/>
      <c r="F17" s="46"/>
      <c r="G17" s="48"/>
      <c r="H17" s="48"/>
      <c r="I17" s="17"/>
      <c r="K17" s="43"/>
      <c r="L17" s="43"/>
      <c r="M17" s="43"/>
    </row>
    <row r="18" spans="2:13">
      <c r="B18" s="66" t="s">
        <v>45</v>
      </c>
      <c r="C18" s="67"/>
      <c r="D18" s="68"/>
      <c r="E18" s="68"/>
      <c r="F18" s="68"/>
      <c r="G18" s="69"/>
      <c r="H18" s="69"/>
      <c r="I18" s="70"/>
      <c r="K18" s="43">
        <f>$C18*D18</f>
        <v>0</v>
      </c>
      <c r="L18" s="43">
        <f t="shared" ref="L18:L25" si="5">$C18*E18</f>
        <v>0</v>
      </c>
      <c r="M18" s="43">
        <f t="shared" ref="M18:M25" si="6">$C18*F18</f>
        <v>0</v>
      </c>
    </row>
    <row r="19" spans="2:13">
      <c r="B19" s="66" t="s">
        <v>45</v>
      </c>
      <c r="C19" s="67"/>
      <c r="D19" s="68"/>
      <c r="E19" s="68"/>
      <c r="F19" s="68"/>
      <c r="G19" s="69"/>
      <c r="H19" s="69"/>
      <c r="I19" s="70"/>
      <c r="K19" s="43">
        <f t="shared" ref="K19:K25" si="7">$C19*D19</f>
        <v>0</v>
      </c>
      <c r="L19" s="43">
        <f t="shared" si="5"/>
        <v>0</v>
      </c>
      <c r="M19" s="43">
        <f t="shared" si="6"/>
        <v>0</v>
      </c>
    </row>
    <row r="20" spans="2:13">
      <c r="B20" s="66" t="s">
        <v>45</v>
      </c>
      <c r="C20" s="67"/>
      <c r="D20" s="68"/>
      <c r="E20" s="68"/>
      <c r="F20" s="68"/>
      <c r="G20" s="69"/>
      <c r="H20" s="69"/>
      <c r="I20" s="70"/>
      <c r="K20" s="43">
        <f t="shared" si="7"/>
        <v>0</v>
      </c>
      <c r="L20" s="43">
        <f t="shared" si="5"/>
        <v>0</v>
      </c>
      <c r="M20" s="43">
        <f t="shared" si="6"/>
        <v>0</v>
      </c>
    </row>
    <row r="21" spans="2:13">
      <c r="B21" s="66" t="s">
        <v>45</v>
      </c>
      <c r="C21" s="67"/>
      <c r="D21" s="68"/>
      <c r="E21" s="68"/>
      <c r="F21" s="68"/>
      <c r="G21" s="69"/>
      <c r="H21" s="69"/>
      <c r="I21" s="70"/>
      <c r="K21" s="43">
        <f t="shared" si="7"/>
        <v>0</v>
      </c>
      <c r="L21" s="43">
        <f t="shared" si="5"/>
        <v>0</v>
      </c>
      <c r="M21" s="43">
        <f t="shared" si="6"/>
        <v>0</v>
      </c>
    </row>
    <row r="22" spans="2:13">
      <c r="B22" s="66" t="s">
        <v>45</v>
      </c>
      <c r="C22" s="67"/>
      <c r="D22" s="68"/>
      <c r="E22" s="68"/>
      <c r="F22" s="68"/>
      <c r="G22" s="69"/>
      <c r="H22" s="69"/>
      <c r="I22" s="70"/>
      <c r="K22" s="43">
        <f t="shared" si="7"/>
        <v>0</v>
      </c>
      <c r="L22" s="43">
        <f t="shared" si="5"/>
        <v>0</v>
      </c>
      <c r="M22" s="43">
        <f t="shared" si="6"/>
        <v>0</v>
      </c>
    </row>
    <row r="23" spans="2:13">
      <c r="B23" s="66" t="s">
        <v>45</v>
      </c>
      <c r="C23" s="67"/>
      <c r="D23" s="68"/>
      <c r="E23" s="68"/>
      <c r="F23" s="68"/>
      <c r="G23" s="69"/>
      <c r="H23" s="69"/>
      <c r="I23" s="70"/>
      <c r="K23" s="43">
        <f t="shared" si="7"/>
        <v>0</v>
      </c>
      <c r="L23" s="43">
        <f t="shared" si="5"/>
        <v>0</v>
      </c>
      <c r="M23" s="43">
        <f t="shared" si="6"/>
        <v>0</v>
      </c>
    </row>
    <row r="24" spans="2:13">
      <c r="B24" s="66" t="s">
        <v>45</v>
      </c>
      <c r="C24" s="67"/>
      <c r="D24" s="68"/>
      <c r="E24" s="68"/>
      <c r="F24" s="68"/>
      <c r="G24" s="69"/>
      <c r="H24" s="69"/>
      <c r="I24" s="70"/>
      <c r="K24" s="43">
        <f t="shared" si="7"/>
        <v>0</v>
      </c>
      <c r="L24" s="43">
        <f t="shared" si="5"/>
        <v>0</v>
      </c>
      <c r="M24" s="43">
        <f t="shared" si="6"/>
        <v>0</v>
      </c>
    </row>
    <row r="25" spans="2:13" ht="15" thickBot="1">
      <c r="B25" s="71" t="s">
        <v>45</v>
      </c>
      <c r="C25" s="72"/>
      <c r="D25" s="73"/>
      <c r="E25" s="73"/>
      <c r="F25" s="73"/>
      <c r="G25" s="74"/>
      <c r="H25" s="74"/>
      <c r="I25" s="75"/>
      <c r="K25" s="43">
        <f t="shared" si="7"/>
        <v>0</v>
      </c>
      <c r="L25" s="43">
        <f t="shared" si="5"/>
        <v>0</v>
      </c>
      <c r="M25" s="43">
        <f t="shared" si="6"/>
        <v>0</v>
      </c>
    </row>
    <row r="26" spans="2:13" ht="15" thickBot="1">
      <c r="C26" s="40"/>
      <c r="D26" s="45"/>
      <c r="E26" s="45"/>
      <c r="F26" s="45"/>
      <c r="G26" s="47"/>
      <c r="H26" s="47"/>
      <c r="K26" s="44">
        <f>SUM(K18:K25)</f>
        <v>0</v>
      </c>
      <c r="L26" s="44">
        <f t="shared" ref="L26" si="8">SUM(L18:L25)</f>
        <v>0</v>
      </c>
      <c r="M26" s="44">
        <f t="shared" ref="M26" si="9">SUM(M18:M25)</f>
        <v>0</v>
      </c>
    </row>
    <row r="27" spans="2:13">
      <c r="B27" s="12" t="s">
        <v>89</v>
      </c>
      <c r="C27" s="41"/>
      <c r="D27" s="46"/>
      <c r="E27" s="46"/>
      <c r="F27" s="46"/>
      <c r="G27" s="48"/>
      <c r="H27" s="48"/>
      <c r="I27" s="17"/>
      <c r="K27" s="43"/>
      <c r="L27" s="43"/>
      <c r="M27" s="43"/>
    </row>
    <row r="28" spans="2:13">
      <c r="B28" s="66" t="s">
        <v>45</v>
      </c>
      <c r="C28" s="67"/>
      <c r="D28" s="68"/>
      <c r="E28" s="68"/>
      <c r="F28" s="68"/>
      <c r="G28" s="69"/>
      <c r="H28" s="69"/>
      <c r="I28" s="70"/>
      <c r="K28" s="43">
        <f>$C28*D28</f>
        <v>0</v>
      </c>
      <c r="L28" s="43">
        <f t="shared" ref="L28:L35" si="10">$C28*E28</f>
        <v>0</v>
      </c>
      <c r="M28" s="43">
        <f t="shared" ref="M28:M35" si="11">$C28*F28</f>
        <v>0</v>
      </c>
    </row>
    <row r="29" spans="2:13">
      <c r="B29" s="66" t="s">
        <v>45</v>
      </c>
      <c r="C29" s="67"/>
      <c r="D29" s="68"/>
      <c r="E29" s="68"/>
      <c r="F29" s="68"/>
      <c r="G29" s="69"/>
      <c r="H29" s="69"/>
      <c r="I29" s="70"/>
      <c r="K29" s="43">
        <f t="shared" ref="K29:K35" si="12">$C29*D29</f>
        <v>0</v>
      </c>
      <c r="L29" s="43">
        <f t="shared" si="10"/>
        <v>0</v>
      </c>
      <c r="M29" s="43">
        <f t="shared" si="11"/>
        <v>0</v>
      </c>
    </row>
    <row r="30" spans="2:13">
      <c r="B30" s="66" t="s">
        <v>45</v>
      </c>
      <c r="C30" s="67"/>
      <c r="D30" s="68"/>
      <c r="E30" s="68"/>
      <c r="F30" s="68"/>
      <c r="G30" s="69"/>
      <c r="H30" s="69"/>
      <c r="I30" s="70"/>
      <c r="K30" s="43">
        <f t="shared" si="12"/>
        <v>0</v>
      </c>
      <c r="L30" s="43">
        <f t="shared" si="10"/>
        <v>0</v>
      </c>
      <c r="M30" s="43">
        <f t="shared" si="11"/>
        <v>0</v>
      </c>
    </row>
    <row r="31" spans="2:13">
      <c r="B31" s="66" t="s">
        <v>45</v>
      </c>
      <c r="C31" s="67"/>
      <c r="D31" s="68"/>
      <c r="E31" s="68"/>
      <c r="F31" s="68"/>
      <c r="G31" s="69"/>
      <c r="H31" s="69"/>
      <c r="I31" s="70"/>
      <c r="K31" s="43">
        <f t="shared" si="12"/>
        <v>0</v>
      </c>
      <c r="L31" s="43">
        <f t="shared" si="10"/>
        <v>0</v>
      </c>
      <c r="M31" s="43">
        <f t="shared" si="11"/>
        <v>0</v>
      </c>
    </row>
    <row r="32" spans="2:13">
      <c r="B32" s="66" t="s">
        <v>45</v>
      </c>
      <c r="C32" s="67"/>
      <c r="D32" s="68"/>
      <c r="E32" s="68"/>
      <c r="F32" s="68"/>
      <c r="G32" s="69"/>
      <c r="H32" s="69"/>
      <c r="I32" s="70"/>
      <c r="K32" s="43">
        <f t="shared" si="12"/>
        <v>0</v>
      </c>
      <c r="L32" s="43">
        <f t="shared" si="10"/>
        <v>0</v>
      </c>
      <c r="M32" s="43">
        <f t="shared" si="11"/>
        <v>0</v>
      </c>
    </row>
    <row r="33" spans="2:13">
      <c r="B33" s="66" t="s">
        <v>45</v>
      </c>
      <c r="C33" s="67"/>
      <c r="D33" s="68"/>
      <c r="E33" s="68"/>
      <c r="F33" s="68"/>
      <c r="G33" s="69"/>
      <c r="H33" s="69"/>
      <c r="I33" s="70"/>
      <c r="K33" s="43">
        <f t="shared" si="12"/>
        <v>0</v>
      </c>
      <c r="L33" s="43">
        <f t="shared" si="10"/>
        <v>0</v>
      </c>
      <c r="M33" s="43">
        <f t="shared" si="11"/>
        <v>0</v>
      </c>
    </row>
    <row r="34" spans="2:13">
      <c r="B34" s="66" t="s">
        <v>45</v>
      </c>
      <c r="C34" s="67"/>
      <c r="D34" s="68"/>
      <c r="E34" s="68"/>
      <c r="F34" s="68"/>
      <c r="G34" s="69"/>
      <c r="H34" s="69"/>
      <c r="I34" s="70"/>
      <c r="K34" s="43">
        <f t="shared" si="12"/>
        <v>0</v>
      </c>
      <c r="L34" s="43">
        <f t="shared" si="10"/>
        <v>0</v>
      </c>
      <c r="M34" s="43">
        <f t="shared" si="11"/>
        <v>0</v>
      </c>
    </row>
    <row r="35" spans="2:13" ht="15" thickBot="1">
      <c r="B35" s="71" t="s">
        <v>45</v>
      </c>
      <c r="C35" s="72"/>
      <c r="D35" s="73"/>
      <c r="E35" s="73"/>
      <c r="F35" s="73"/>
      <c r="G35" s="74"/>
      <c r="H35" s="74"/>
      <c r="I35" s="75"/>
      <c r="K35" s="43">
        <f t="shared" si="12"/>
        <v>0</v>
      </c>
      <c r="L35" s="43">
        <f t="shared" si="10"/>
        <v>0</v>
      </c>
      <c r="M35" s="43">
        <f t="shared" si="11"/>
        <v>0</v>
      </c>
    </row>
    <row r="36" spans="2:13" ht="15" thickBot="1">
      <c r="K36" s="44">
        <f>SUM(K28:K35)</f>
        <v>0</v>
      </c>
      <c r="L36" s="44">
        <f t="shared" ref="L36" si="13">SUM(L28:L35)</f>
        <v>0</v>
      </c>
      <c r="M36" s="44">
        <f t="shared" ref="M36" si="14">SUM(M28:M35)</f>
        <v>0</v>
      </c>
    </row>
    <row r="37" spans="2:13">
      <c r="B37" s="12" t="s">
        <v>88</v>
      </c>
      <c r="C37" s="41"/>
      <c r="D37" s="46"/>
      <c r="E37" s="46"/>
      <c r="F37" s="46"/>
      <c r="G37" s="48"/>
      <c r="H37" s="48"/>
      <c r="I37" s="17"/>
      <c r="K37" s="43"/>
      <c r="L37" s="43"/>
      <c r="M37" s="43"/>
    </row>
    <row r="38" spans="2:13">
      <c r="B38" s="66" t="s">
        <v>45</v>
      </c>
      <c r="C38" s="67"/>
      <c r="D38" s="68"/>
      <c r="E38" s="68"/>
      <c r="F38" s="68"/>
      <c r="G38" s="69"/>
      <c r="H38" s="69"/>
      <c r="I38" s="70"/>
      <c r="K38" s="43">
        <f>$C38*D38</f>
        <v>0</v>
      </c>
      <c r="L38" s="43">
        <f t="shared" ref="L38:L45" si="15">$C38*E38</f>
        <v>0</v>
      </c>
      <c r="M38" s="43">
        <f t="shared" ref="M38:M45" si="16">$C38*F38</f>
        <v>0</v>
      </c>
    </row>
    <row r="39" spans="2:13">
      <c r="B39" s="66" t="s">
        <v>45</v>
      </c>
      <c r="C39" s="67"/>
      <c r="D39" s="68"/>
      <c r="E39" s="68"/>
      <c r="F39" s="68"/>
      <c r="G39" s="69"/>
      <c r="H39" s="69"/>
      <c r="I39" s="70"/>
      <c r="K39" s="43">
        <f t="shared" ref="K39:K45" si="17">$C39*D39</f>
        <v>0</v>
      </c>
      <c r="L39" s="43">
        <f t="shared" si="15"/>
        <v>0</v>
      </c>
      <c r="M39" s="43">
        <f t="shared" si="16"/>
        <v>0</v>
      </c>
    </row>
    <row r="40" spans="2:13">
      <c r="B40" s="66" t="s">
        <v>45</v>
      </c>
      <c r="C40" s="67"/>
      <c r="D40" s="68"/>
      <c r="E40" s="68"/>
      <c r="F40" s="68"/>
      <c r="G40" s="69"/>
      <c r="H40" s="69"/>
      <c r="I40" s="70"/>
      <c r="K40" s="43">
        <f t="shared" si="17"/>
        <v>0</v>
      </c>
      <c r="L40" s="43">
        <f t="shared" si="15"/>
        <v>0</v>
      </c>
      <c r="M40" s="43">
        <f t="shared" si="16"/>
        <v>0</v>
      </c>
    </row>
    <row r="41" spans="2:13">
      <c r="B41" s="66" t="s">
        <v>45</v>
      </c>
      <c r="C41" s="67"/>
      <c r="D41" s="68"/>
      <c r="E41" s="68"/>
      <c r="F41" s="68"/>
      <c r="G41" s="69"/>
      <c r="H41" s="69"/>
      <c r="I41" s="70"/>
      <c r="K41" s="43">
        <f t="shared" si="17"/>
        <v>0</v>
      </c>
      <c r="L41" s="43">
        <f t="shared" si="15"/>
        <v>0</v>
      </c>
      <c r="M41" s="43">
        <f t="shared" si="16"/>
        <v>0</v>
      </c>
    </row>
    <row r="42" spans="2:13">
      <c r="B42" s="66" t="s">
        <v>45</v>
      </c>
      <c r="C42" s="67"/>
      <c r="D42" s="68"/>
      <c r="E42" s="68"/>
      <c r="F42" s="68"/>
      <c r="G42" s="69"/>
      <c r="H42" s="69"/>
      <c r="I42" s="70"/>
      <c r="K42" s="43">
        <f t="shared" si="17"/>
        <v>0</v>
      </c>
      <c r="L42" s="43">
        <f t="shared" si="15"/>
        <v>0</v>
      </c>
      <c r="M42" s="43">
        <f t="shared" si="16"/>
        <v>0</v>
      </c>
    </row>
    <row r="43" spans="2:13">
      <c r="B43" s="66" t="s">
        <v>45</v>
      </c>
      <c r="C43" s="67"/>
      <c r="D43" s="68"/>
      <c r="E43" s="68"/>
      <c r="F43" s="68"/>
      <c r="G43" s="69"/>
      <c r="H43" s="69"/>
      <c r="I43" s="70"/>
      <c r="K43" s="43">
        <f t="shared" si="17"/>
        <v>0</v>
      </c>
      <c r="L43" s="43">
        <f t="shared" si="15"/>
        <v>0</v>
      </c>
      <c r="M43" s="43">
        <f t="shared" si="16"/>
        <v>0</v>
      </c>
    </row>
    <row r="44" spans="2:13">
      <c r="B44" s="66" t="s">
        <v>45</v>
      </c>
      <c r="C44" s="67"/>
      <c r="D44" s="68"/>
      <c r="E44" s="68"/>
      <c r="F44" s="68"/>
      <c r="G44" s="69"/>
      <c r="H44" s="69"/>
      <c r="I44" s="70"/>
      <c r="K44" s="43">
        <f t="shared" si="17"/>
        <v>0</v>
      </c>
      <c r="L44" s="43">
        <f t="shared" si="15"/>
        <v>0</v>
      </c>
      <c r="M44" s="43">
        <f t="shared" si="16"/>
        <v>0</v>
      </c>
    </row>
    <row r="45" spans="2:13" ht="15" thickBot="1">
      <c r="B45" s="71" t="s">
        <v>45</v>
      </c>
      <c r="C45" s="72"/>
      <c r="D45" s="73"/>
      <c r="E45" s="73"/>
      <c r="F45" s="73"/>
      <c r="G45" s="74"/>
      <c r="H45" s="74"/>
      <c r="I45" s="75"/>
      <c r="K45" s="43">
        <f t="shared" si="17"/>
        <v>0</v>
      </c>
      <c r="L45" s="43">
        <f t="shared" si="15"/>
        <v>0</v>
      </c>
      <c r="M45" s="43">
        <f t="shared" si="16"/>
        <v>0</v>
      </c>
    </row>
    <row r="46" spans="2:13">
      <c r="K46" s="44">
        <f>SUM(K38:K45)</f>
        <v>0</v>
      </c>
      <c r="L46" s="44">
        <f t="shared" ref="L46:M46" si="18">SUM(L38:L45)</f>
        <v>0</v>
      </c>
      <c r="M46" s="44">
        <f t="shared" si="18"/>
        <v>0</v>
      </c>
    </row>
  </sheetData>
  <sheetProtection sheet="1" objects="1" scenarios="1"/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8"/>
  <sheetViews>
    <sheetView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C9" sqref="C9"/>
    </sheetView>
  </sheetViews>
  <sheetFormatPr baseColWidth="10" defaultColWidth="8.83203125" defaultRowHeight="14" x14ac:dyDescent="0"/>
  <cols>
    <col min="1" max="1" width="2.6640625" customWidth="1"/>
    <col min="2" max="2" width="35.5" customWidth="1"/>
    <col min="3" max="6" width="10.6640625" style="1" customWidth="1"/>
    <col min="7" max="7" width="29.33203125" style="1" customWidth="1"/>
    <col min="8" max="8" width="10.6640625" style="1" customWidth="1"/>
  </cols>
  <sheetData>
    <row r="2" spans="2:8" ht="36">
      <c r="B2" s="15" t="s">
        <v>0</v>
      </c>
    </row>
    <row r="3" spans="2:8" ht="18">
      <c r="B3" s="16" t="s">
        <v>42</v>
      </c>
    </row>
    <row r="4" spans="2:8" ht="15" thickBot="1">
      <c r="B4" s="3"/>
    </row>
    <row r="5" spans="2:8" s="3" customFormat="1" ht="70">
      <c r="B5" s="23" t="s">
        <v>46</v>
      </c>
      <c r="C5" s="24" t="s">
        <v>49</v>
      </c>
      <c r="D5" s="24" t="s">
        <v>85</v>
      </c>
      <c r="E5" s="24" t="s">
        <v>86</v>
      </c>
      <c r="F5" s="24" t="s">
        <v>87</v>
      </c>
      <c r="G5" s="25" t="s">
        <v>47</v>
      </c>
      <c r="H5" s="2"/>
    </row>
    <row r="6" spans="2:8">
      <c r="B6" s="26" t="s">
        <v>83</v>
      </c>
      <c r="C6" s="27"/>
      <c r="D6" s="27"/>
      <c r="E6" s="27"/>
      <c r="F6" s="27"/>
      <c r="G6" s="18"/>
    </row>
    <row r="7" spans="2:8">
      <c r="B7" s="66" t="s">
        <v>82</v>
      </c>
      <c r="C7" s="67"/>
      <c r="D7" s="68"/>
      <c r="E7" s="68"/>
      <c r="F7" s="68"/>
      <c r="G7" s="70"/>
    </row>
    <row r="8" spans="2:8">
      <c r="B8" s="66" t="s">
        <v>82</v>
      </c>
      <c r="C8" s="67"/>
      <c r="D8" s="68"/>
      <c r="E8" s="68"/>
      <c r="F8" s="68"/>
      <c r="G8" s="70"/>
    </row>
    <row r="9" spans="2:8">
      <c r="B9" s="66" t="s">
        <v>82</v>
      </c>
      <c r="C9" s="67"/>
      <c r="D9" s="68"/>
      <c r="E9" s="68"/>
      <c r="F9" s="68"/>
      <c r="G9" s="70"/>
    </row>
    <row r="10" spans="2:8">
      <c r="B10" s="66" t="s">
        <v>82</v>
      </c>
      <c r="C10" s="67"/>
      <c r="D10" s="68"/>
      <c r="E10" s="68"/>
      <c r="F10" s="68"/>
      <c r="G10" s="70"/>
    </row>
    <row r="11" spans="2:8">
      <c r="B11" s="66" t="s">
        <v>82</v>
      </c>
      <c r="C11" s="67"/>
      <c r="D11" s="68"/>
      <c r="E11" s="68"/>
      <c r="F11" s="68"/>
      <c r="G11" s="70"/>
    </row>
    <row r="12" spans="2:8">
      <c r="B12" s="66" t="s">
        <v>82</v>
      </c>
      <c r="C12" s="67"/>
      <c r="D12" s="68"/>
      <c r="E12" s="68"/>
      <c r="F12" s="68"/>
      <c r="G12" s="70"/>
    </row>
    <row r="13" spans="2:8">
      <c r="B13" s="66" t="s">
        <v>82</v>
      </c>
      <c r="C13" s="67"/>
      <c r="D13" s="68"/>
      <c r="E13" s="68"/>
      <c r="F13" s="68"/>
      <c r="G13" s="70"/>
    </row>
    <row r="14" spans="2:8" ht="15" thickBot="1">
      <c r="B14" s="71" t="s">
        <v>82</v>
      </c>
      <c r="C14" s="72"/>
      <c r="D14" s="73"/>
      <c r="E14" s="73"/>
      <c r="F14" s="73"/>
      <c r="G14" s="75"/>
    </row>
    <row r="15" spans="2:8" ht="15" thickBot="1">
      <c r="C15" s="40"/>
      <c r="D15" s="45"/>
      <c r="E15" s="45"/>
      <c r="F15" s="45"/>
    </row>
    <row r="16" spans="2:8">
      <c r="B16" s="12" t="s">
        <v>52</v>
      </c>
      <c r="C16" s="41"/>
      <c r="D16" s="46"/>
      <c r="E16" s="46"/>
      <c r="F16" s="46"/>
      <c r="G16" s="17"/>
    </row>
    <row r="17" spans="2:7">
      <c r="B17" s="66" t="s">
        <v>77</v>
      </c>
      <c r="C17" s="67"/>
      <c r="D17" s="68"/>
      <c r="E17" s="68"/>
      <c r="F17" s="68"/>
      <c r="G17" s="70"/>
    </row>
    <row r="18" spans="2:7">
      <c r="B18" s="66" t="s">
        <v>77</v>
      </c>
      <c r="C18" s="67"/>
      <c r="D18" s="68"/>
      <c r="E18" s="68"/>
      <c r="F18" s="68"/>
      <c r="G18" s="70"/>
    </row>
    <row r="19" spans="2:7">
      <c r="B19" s="66" t="s">
        <v>77</v>
      </c>
      <c r="C19" s="67"/>
      <c r="D19" s="68"/>
      <c r="E19" s="68"/>
      <c r="F19" s="68"/>
      <c r="G19" s="70"/>
    </row>
    <row r="20" spans="2:7">
      <c r="B20" s="66" t="s">
        <v>77</v>
      </c>
      <c r="C20" s="67"/>
      <c r="D20" s="68"/>
      <c r="E20" s="68"/>
      <c r="F20" s="68"/>
      <c r="G20" s="70"/>
    </row>
    <row r="21" spans="2:7">
      <c r="B21" s="66" t="s">
        <v>77</v>
      </c>
      <c r="C21" s="67"/>
      <c r="D21" s="68"/>
      <c r="E21" s="68"/>
      <c r="F21" s="68"/>
      <c r="G21" s="70"/>
    </row>
    <row r="22" spans="2:7">
      <c r="B22" s="66" t="s">
        <v>77</v>
      </c>
      <c r="C22" s="67"/>
      <c r="D22" s="68"/>
      <c r="E22" s="68"/>
      <c r="F22" s="68"/>
      <c r="G22" s="70"/>
    </row>
    <row r="23" spans="2:7">
      <c r="B23" s="66" t="s">
        <v>77</v>
      </c>
      <c r="C23" s="67"/>
      <c r="D23" s="68"/>
      <c r="E23" s="68"/>
      <c r="F23" s="68"/>
      <c r="G23" s="70"/>
    </row>
    <row r="24" spans="2:7" ht="15" thickBot="1">
      <c r="B24" s="71" t="s">
        <v>77</v>
      </c>
      <c r="C24" s="72"/>
      <c r="D24" s="73"/>
      <c r="E24" s="73"/>
      <c r="F24" s="73"/>
      <c r="G24" s="75"/>
    </row>
    <row r="25" spans="2:7" ht="15" thickBot="1">
      <c r="C25" s="40"/>
      <c r="D25" s="45"/>
      <c r="E25" s="45"/>
      <c r="F25" s="45"/>
    </row>
    <row r="26" spans="2:7">
      <c r="B26" s="12" t="s">
        <v>50</v>
      </c>
      <c r="C26" s="41"/>
      <c r="D26" s="46"/>
      <c r="E26" s="46"/>
      <c r="F26" s="46"/>
      <c r="G26" s="17"/>
    </row>
    <row r="27" spans="2:7">
      <c r="B27" s="66" t="s">
        <v>77</v>
      </c>
      <c r="C27" s="67"/>
      <c r="D27" s="68"/>
      <c r="E27" s="68"/>
      <c r="F27" s="68"/>
      <c r="G27" s="70"/>
    </row>
    <row r="28" spans="2:7">
      <c r="B28" s="66" t="s">
        <v>77</v>
      </c>
      <c r="C28" s="67"/>
      <c r="D28" s="68"/>
      <c r="E28" s="68"/>
      <c r="F28" s="68"/>
      <c r="G28" s="70"/>
    </row>
    <row r="29" spans="2:7">
      <c r="B29" s="66" t="s">
        <v>77</v>
      </c>
      <c r="C29" s="67"/>
      <c r="D29" s="68"/>
      <c r="E29" s="68"/>
      <c r="F29" s="68"/>
      <c r="G29" s="70"/>
    </row>
    <row r="30" spans="2:7">
      <c r="B30" s="66" t="s">
        <v>77</v>
      </c>
      <c r="C30" s="67"/>
      <c r="D30" s="68"/>
      <c r="E30" s="68"/>
      <c r="F30" s="68"/>
      <c r="G30" s="70"/>
    </row>
    <row r="31" spans="2:7">
      <c r="B31" s="66" t="s">
        <v>77</v>
      </c>
      <c r="C31" s="67"/>
      <c r="D31" s="68"/>
      <c r="E31" s="68"/>
      <c r="F31" s="68"/>
      <c r="G31" s="70"/>
    </row>
    <row r="32" spans="2:7">
      <c r="B32" s="66" t="s">
        <v>77</v>
      </c>
      <c r="C32" s="67"/>
      <c r="D32" s="68"/>
      <c r="E32" s="68"/>
      <c r="F32" s="68"/>
      <c r="G32" s="70"/>
    </row>
    <row r="33" spans="2:7">
      <c r="B33" s="66" t="s">
        <v>77</v>
      </c>
      <c r="C33" s="67"/>
      <c r="D33" s="68"/>
      <c r="E33" s="68"/>
      <c r="F33" s="68"/>
      <c r="G33" s="70"/>
    </row>
    <row r="34" spans="2:7" ht="15" thickBot="1">
      <c r="B34" s="71" t="s">
        <v>77</v>
      </c>
      <c r="C34" s="72"/>
      <c r="D34" s="73"/>
      <c r="E34" s="73"/>
      <c r="F34" s="73"/>
      <c r="G34" s="75"/>
    </row>
    <row r="35" spans="2:7" ht="15" thickBot="1">
      <c r="C35" s="40"/>
      <c r="D35" s="45"/>
      <c r="E35" s="45"/>
      <c r="F35" s="45"/>
    </row>
    <row r="36" spans="2:7">
      <c r="B36" s="28" t="s">
        <v>53</v>
      </c>
      <c r="C36" s="76"/>
      <c r="D36" s="77"/>
      <c r="E36" s="77"/>
      <c r="F36" s="77"/>
      <c r="G36" s="78"/>
    </row>
    <row r="37" spans="2:7">
      <c r="B37" s="29" t="s">
        <v>54</v>
      </c>
      <c r="C37" s="67"/>
      <c r="D37" s="68"/>
      <c r="E37" s="68"/>
      <c r="F37" s="68"/>
      <c r="G37" s="70"/>
    </row>
    <row r="38" spans="2:7" ht="15" thickBot="1">
      <c r="B38" s="30" t="s">
        <v>55</v>
      </c>
      <c r="C38" s="72"/>
      <c r="D38" s="73"/>
      <c r="E38" s="73"/>
      <c r="F38" s="73"/>
      <c r="G38" s="75"/>
    </row>
  </sheetData>
  <sheetProtection sheet="1" objects="1" scenarios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E30"/>
  <sheetViews>
    <sheetView workbookViewId="0">
      <pane xSplit="7" ySplit="5" topLeftCell="H6" activePane="bottomRight" state="frozen"/>
      <selection pane="topRight" activeCell="G1" sqref="G1"/>
      <selection pane="bottomLeft" activeCell="A6" sqref="A6"/>
      <selection pane="bottomRight" activeCell="E6" sqref="E6"/>
    </sheetView>
  </sheetViews>
  <sheetFormatPr baseColWidth="10" defaultColWidth="8.83203125" defaultRowHeight="14" x14ac:dyDescent="0"/>
  <cols>
    <col min="1" max="1" width="2.6640625" customWidth="1"/>
    <col min="2" max="2" width="35.5" customWidth="1"/>
    <col min="3" max="3" width="2.6640625" customWidth="1"/>
    <col min="4" max="6" width="11" customWidth="1"/>
    <col min="7" max="7" width="2.6640625" customWidth="1"/>
    <col min="8" max="31" width="10.6640625" customWidth="1"/>
  </cols>
  <sheetData>
    <row r="2" spans="2:31" ht="36">
      <c r="B2" s="15" t="s">
        <v>0</v>
      </c>
    </row>
    <row r="3" spans="2:31" ht="18">
      <c r="B3" s="16" t="s">
        <v>37</v>
      </c>
    </row>
    <row r="4" spans="2:31">
      <c r="H4" s="7">
        <v>0</v>
      </c>
      <c r="I4" s="7">
        <f>H4+1</f>
        <v>1</v>
      </c>
      <c r="J4" s="7">
        <f t="shared" ref="J4:AE4" si="0">I4+1</f>
        <v>2</v>
      </c>
      <c r="K4" s="7">
        <f t="shared" si="0"/>
        <v>3</v>
      </c>
      <c r="L4" s="7">
        <f t="shared" si="0"/>
        <v>4</v>
      </c>
      <c r="M4" s="7">
        <f t="shared" si="0"/>
        <v>5</v>
      </c>
      <c r="N4" s="7">
        <f t="shared" si="0"/>
        <v>6</v>
      </c>
      <c r="O4" s="7">
        <f t="shared" si="0"/>
        <v>7</v>
      </c>
      <c r="P4" s="7">
        <f t="shared" si="0"/>
        <v>8</v>
      </c>
      <c r="Q4" s="7">
        <f t="shared" si="0"/>
        <v>9</v>
      </c>
      <c r="R4" s="7">
        <f t="shared" si="0"/>
        <v>10</v>
      </c>
      <c r="S4" s="7">
        <f t="shared" si="0"/>
        <v>11</v>
      </c>
      <c r="T4" s="7">
        <f t="shared" si="0"/>
        <v>12</v>
      </c>
      <c r="U4" s="7">
        <f t="shared" si="0"/>
        <v>13</v>
      </c>
      <c r="V4" s="7">
        <f t="shared" si="0"/>
        <v>14</v>
      </c>
      <c r="W4" s="7">
        <f t="shared" si="0"/>
        <v>15</v>
      </c>
      <c r="X4" s="7">
        <f t="shared" si="0"/>
        <v>16</v>
      </c>
      <c r="Y4" s="7">
        <f t="shared" si="0"/>
        <v>17</v>
      </c>
      <c r="Z4" s="7">
        <f t="shared" si="0"/>
        <v>18</v>
      </c>
      <c r="AA4" s="7">
        <f t="shared" si="0"/>
        <v>19</v>
      </c>
      <c r="AB4" s="7">
        <f t="shared" si="0"/>
        <v>20</v>
      </c>
      <c r="AC4" s="7">
        <f t="shared" si="0"/>
        <v>21</v>
      </c>
      <c r="AD4" s="7">
        <f t="shared" si="0"/>
        <v>22</v>
      </c>
      <c r="AE4" s="7">
        <f t="shared" si="0"/>
        <v>23</v>
      </c>
    </row>
    <row r="5" spans="2:31" s="2" customFormat="1" ht="42">
      <c r="D5" s="2" t="s">
        <v>38</v>
      </c>
      <c r="E5" s="2" t="s">
        <v>97</v>
      </c>
      <c r="F5" s="2" t="s">
        <v>39</v>
      </c>
      <c r="H5" s="9">
        <f>EOMONTH('Baseline Inputs'!$C7,'Best Case Scenario'!H4)</f>
        <v>31</v>
      </c>
      <c r="I5" s="9">
        <f>EOMONTH('Baseline Inputs'!$C7,'Best Case Scenario'!I4)</f>
        <v>59</v>
      </c>
      <c r="J5" s="9">
        <f>EOMONTH('Baseline Inputs'!$C7,'Best Case Scenario'!J4)</f>
        <v>91</v>
      </c>
      <c r="K5" s="9">
        <f>EOMONTH('Baseline Inputs'!$C7,'Best Case Scenario'!K4)</f>
        <v>121</v>
      </c>
      <c r="L5" s="9">
        <f>EOMONTH('Baseline Inputs'!$C7,'Best Case Scenario'!L4)</f>
        <v>152</v>
      </c>
      <c r="M5" s="9">
        <f>EOMONTH('Baseline Inputs'!$C7,'Best Case Scenario'!M4)</f>
        <v>182</v>
      </c>
      <c r="N5" s="9">
        <f>EOMONTH('Baseline Inputs'!$C7,'Best Case Scenario'!N4)</f>
        <v>213</v>
      </c>
      <c r="O5" s="9">
        <f>EOMONTH('Baseline Inputs'!$C7,'Best Case Scenario'!O4)</f>
        <v>244</v>
      </c>
      <c r="P5" s="9">
        <f>EOMONTH('Baseline Inputs'!$C7,'Best Case Scenario'!P4)</f>
        <v>274</v>
      </c>
      <c r="Q5" s="9">
        <f>EOMONTH('Baseline Inputs'!$C7,'Best Case Scenario'!Q4)</f>
        <v>305</v>
      </c>
      <c r="R5" s="9">
        <f>EOMONTH('Baseline Inputs'!$C7,'Best Case Scenario'!R4)</f>
        <v>335</v>
      </c>
      <c r="S5" s="9">
        <f>EOMONTH('Baseline Inputs'!$C7,'Best Case Scenario'!S4)</f>
        <v>366</v>
      </c>
      <c r="T5" s="9">
        <f>EOMONTH('Baseline Inputs'!$C7,'Best Case Scenario'!T4)</f>
        <v>397</v>
      </c>
      <c r="U5" s="9">
        <f>EOMONTH('Baseline Inputs'!$C7,'Best Case Scenario'!U4)</f>
        <v>425</v>
      </c>
      <c r="V5" s="9">
        <f>EOMONTH('Baseline Inputs'!$C7,'Best Case Scenario'!V4)</f>
        <v>456</v>
      </c>
      <c r="W5" s="9">
        <f>EOMONTH('Baseline Inputs'!$C7,'Best Case Scenario'!W4)</f>
        <v>486</v>
      </c>
      <c r="X5" s="9">
        <f>EOMONTH('Baseline Inputs'!$C7,'Best Case Scenario'!X4)</f>
        <v>517</v>
      </c>
      <c r="Y5" s="9">
        <f>EOMONTH('Baseline Inputs'!$C7,'Best Case Scenario'!Y4)</f>
        <v>547</v>
      </c>
      <c r="Z5" s="9">
        <f>EOMONTH('Baseline Inputs'!$C7,'Best Case Scenario'!Z4)</f>
        <v>578</v>
      </c>
      <c r="AA5" s="9">
        <f>EOMONTH('Baseline Inputs'!$C7,'Best Case Scenario'!AA4)</f>
        <v>609</v>
      </c>
      <c r="AB5" s="9">
        <f>EOMONTH('Baseline Inputs'!$C7,'Best Case Scenario'!AB4)</f>
        <v>639</v>
      </c>
      <c r="AC5" s="9">
        <f>EOMONTH('Baseline Inputs'!$C7,'Best Case Scenario'!AC4)</f>
        <v>670</v>
      </c>
      <c r="AD5" s="9">
        <f>EOMONTH('Baseline Inputs'!$C7,'Best Case Scenario'!AD4)</f>
        <v>700</v>
      </c>
      <c r="AE5" s="9">
        <f>EOMONTH('Baseline Inputs'!$C7,'Best Case Scenario'!AE4)</f>
        <v>731</v>
      </c>
    </row>
    <row r="6" spans="2:31" s="6" customFormat="1">
      <c r="B6" s="5" t="s">
        <v>15</v>
      </c>
    </row>
    <row r="7" spans="2:31" s="6" customFormat="1">
      <c r="B7" s="5" t="s">
        <v>17</v>
      </c>
    </row>
    <row r="8" spans="2:31" s="6" customFormat="1">
      <c r="B8" s="8" t="s">
        <v>18</v>
      </c>
      <c r="D8" s="6">
        <f>'Baseline Inputs'!C18</f>
        <v>0</v>
      </c>
      <c r="E8" s="6">
        <f>D8+SUMIFS(H8:AE8,H$5:AE$5,"&lt;="&amp;'Baseline Inputs'!C$6)</f>
        <v>0</v>
      </c>
      <c r="F8" s="6">
        <f>SUMIFS(H8:AE8,H$5:AE$5,"&gt;"&amp;'Baseline Inputs'!C$6,H$5:AE$5,"&lt;="&amp;'Baseline Inputs'!C$6+365)</f>
        <v>0</v>
      </c>
      <c r="H8" s="6">
        <f>SUMIFS('Revenue Inputs'!$K$8:$K$15,'Revenue Inputs'!$H$8:$H$15,"&gt;"&amp;G$5,'Revenue Inputs'!$H$8:$H$15,"&lt;="&amp;H$5)</f>
        <v>0</v>
      </c>
      <c r="I8" s="6">
        <f>SUMIFS('Revenue Inputs'!$K$8:$K$15,'Revenue Inputs'!$H$8:$H$15,"&gt;"&amp;H$5,'Revenue Inputs'!$H$8:$H$15,"&lt;="&amp;I$5)</f>
        <v>0</v>
      </c>
      <c r="J8" s="6">
        <f>SUMIFS('Revenue Inputs'!$K$8:$K$15,'Revenue Inputs'!$H$8:$H$15,"&gt;"&amp;I$5,'Revenue Inputs'!$H$8:$H$15,"&lt;="&amp;J$5)</f>
        <v>0</v>
      </c>
      <c r="K8" s="6">
        <f>SUMIFS('Revenue Inputs'!$K$8:$K$15,'Revenue Inputs'!$H$8:$H$15,"&gt;"&amp;J$5,'Revenue Inputs'!$H$8:$H$15,"&lt;="&amp;K$5)</f>
        <v>0</v>
      </c>
      <c r="L8" s="6">
        <f>SUMIFS('Revenue Inputs'!$K$8:$K$15,'Revenue Inputs'!$H$8:$H$15,"&gt;"&amp;K$5,'Revenue Inputs'!$H$8:$H$15,"&lt;="&amp;L$5)</f>
        <v>0</v>
      </c>
      <c r="M8" s="6">
        <f>SUMIFS('Revenue Inputs'!$K$8:$K$15,'Revenue Inputs'!$H$8:$H$15,"&gt;"&amp;L$5,'Revenue Inputs'!$H$8:$H$15,"&lt;="&amp;M$5)</f>
        <v>0</v>
      </c>
      <c r="N8" s="6">
        <f>SUMIFS('Revenue Inputs'!$K$8:$K$15,'Revenue Inputs'!$H$8:$H$15,"&gt;"&amp;M$5,'Revenue Inputs'!$H$8:$H$15,"&lt;="&amp;N$5)</f>
        <v>0</v>
      </c>
      <c r="O8" s="6">
        <f>SUMIFS('Revenue Inputs'!$K$8:$K$15,'Revenue Inputs'!$H$8:$H$15,"&gt;"&amp;N$5,'Revenue Inputs'!$H$8:$H$15,"&lt;="&amp;O$5)</f>
        <v>0</v>
      </c>
      <c r="P8" s="6">
        <f>SUMIFS('Revenue Inputs'!$K$8:$K$15,'Revenue Inputs'!$H$8:$H$15,"&gt;"&amp;O$5,'Revenue Inputs'!$H$8:$H$15,"&lt;="&amp;P$5)</f>
        <v>0</v>
      </c>
      <c r="Q8" s="6">
        <f>SUMIFS('Revenue Inputs'!$K$8:$K$15,'Revenue Inputs'!$H$8:$H$15,"&gt;"&amp;P$5,'Revenue Inputs'!$H$8:$H$15,"&lt;="&amp;Q$5)</f>
        <v>0</v>
      </c>
      <c r="R8" s="6">
        <f>SUMIFS('Revenue Inputs'!$K$8:$K$15,'Revenue Inputs'!$H$8:$H$15,"&gt;"&amp;Q$5,'Revenue Inputs'!$H$8:$H$15,"&lt;="&amp;R$5)</f>
        <v>0</v>
      </c>
      <c r="S8" s="6">
        <f>SUMIFS('Revenue Inputs'!$K$8:$K$15,'Revenue Inputs'!$H$8:$H$15,"&gt;"&amp;R$5,'Revenue Inputs'!$H$8:$H$15,"&lt;="&amp;S$5)</f>
        <v>0</v>
      </c>
      <c r="T8" s="6">
        <f>SUMIFS('Revenue Inputs'!$K$8:$K$15,'Revenue Inputs'!$H$8:$H$15,"&gt;"&amp;S$5,'Revenue Inputs'!$H$8:$H$15,"&lt;="&amp;T$5)</f>
        <v>0</v>
      </c>
      <c r="U8" s="6">
        <f>SUMIFS('Revenue Inputs'!$K$8:$K$15,'Revenue Inputs'!$H$8:$H$15,"&gt;"&amp;T$5,'Revenue Inputs'!$H$8:$H$15,"&lt;="&amp;U$5)</f>
        <v>0</v>
      </c>
      <c r="V8" s="6">
        <f>SUMIFS('Revenue Inputs'!$K$8:$K$15,'Revenue Inputs'!$H$8:$H$15,"&gt;"&amp;U$5,'Revenue Inputs'!$H$8:$H$15,"&lt;="&amp;V$5)</f>
        <v>0</v>
      </c>
      <c r="W8" s="6">
        <f>SUMIFS('Revenue Inputs'!$K$8:$K$15,'Revenue Inputs'!$H$8:$H$15,"&gt;"&amp;V$5,'Revenue Inputs'!$H$8:$H$15,"&lt;="&amp;W$5)</f>
        <v>0</v>
      </c>
      <c r="X8" s="6">
        <f>SUMIFS('Revenue Inputs'!$K$8:$K$15,'Revenue Inputs'!$H$8:$H$15,"&gt;"&amp;W$5,'Revenue Inputs'!$H$8:$H$15,"&lt;="&amp;X$5)</f>
        <v>0</v>
      </c>
      <c r="Y8" s="6">
        <f>SUMIFS('Revenue Inputs'!$K$8:$K$15,'Revenue Inputs'!$H$8:$H$15,"&gt;"&amp;X$5,'Revenue Inputs'!$H$8:$H$15,"&lt;="&amp;Y$5)</f>
        <v>0</v>
      </c>
      <c r="Z8" s="6">
        <f>SUMIFS('Revenue Inputs'!$K$8:$K$15,'Revenue Inputs'!$H$8:$H$15,"&gt;"&amp;Y$5,'Revenue Inputs'!$H$8:$H$15,"&lt;="&amp;Z$5)</f>
        <v>0</v>
      </c>
      <c r="AA8" s="6">
        <f>SUMIFS('Revenue Inputs'!$K$8:$K$15,'Revenue Inputs'!$H$8:$H$15,"&gt;"&amp;Z$5,'Revenue Inputs'!$H$8:$H$15,"&lt;="&amp;AA$5)</f>
        <v>0</v>
      </c>
      <c r="AB8" s="6">
        <f>SUMIFS('Revenue Inputs'!$K$8:$K$15,'Revenue Inputs'!$H$8:$H$15,"&gt;"&amp;AA$5,'Revenue Inputs'!$H$8:$H$15,"&lt;="&amp;AB$5)</f>
        <v>0</v>
      </c>
      <c r="AC8" s="6">
        <f>SUMIFS('Revenue Inputs'!$K$8:$K$15,'Revenue Inputs'!$H$8:$H$15,"&gt;"&amp;AB$5,'Revenue Inputs'!$H$8:$H$15,"&lt;="&amp;AC$5)</f>
        <v>0</v>
      </c>
      <c r="AD8" s="6">
        <f>SUMIFS('Revenue Inputs'!$K$8:$K$15,'Revenue Inputs'!$H$8:$H$15,"&gt;"&amp;AC$5,'Revenue Inputs'!$H$8:$H$15,"&lt;="&amp;AD$5)</f>
        <v>0</v>
      </c>
      <c r="AE8" s="6">
        <f>SUMIFS('Revenue Inputs'!$K$8:$K$15,'Revenue Inputs'!$H$8:$H$15,"&gt;"&amp;AD$5,'Revenue Inputs'!$H$8:$H$15,"&lt;="&amp;AE$5)</f>
        <v>0</v>
      </c>
    </row>
    <row r="9" spans="2:31" s="6" customFormat="1">
      <c r="B9" s="8" t="s">
        <v>51</v>
      </c>
      <c r="D9" s="6">
        <f>'Baseline Inputs'!C19</f>
        <v>0</v>
      </c>
      <c r="E9" s="6">
        <f>D9+SUMIFS(H9:AE9,H$5:AE$5,"&lt;="&amp;'Baseline Inputs'!C$6)</f>
        <v>0</v>
      </c>
      <c r="F9" s="6">
        <f>SUMIFS(H9:AE9,H$5:AE$5,"&gt;"&amp;'Baseline Inputs'!C$6,H$5:AE$5,"&lt;="&amp;'Baseline Inputs'!C$6+365)</f>
        <v>0</v>
      </c>
      <c r="H9" s="6">
        <f>SUMIFS('Revenue Inputs'!$K$18:$K$25,'Revenue Inputs'!$H$18:$H$25,"&gt;"&amp;G$5,'Revenue Inputs'!$H$18:$H$25,"&lt;="&amp;H$5)</f>
        <v>0</v>
      </c>
      <c r="I9" s="6">
        <f>SUMIFS('Revenue Inputs'!$K$18:$K$25,'Revenue Inputs'!$H$18:$H$25,"&gt;"&amp;H$5,'Revenue Inputs'!$H$18:$H$25,"&lt;="&amp;I$5)</f>
        <v>0</v>
      </c>
      <c r="J9" s="6">
        <f>SUMIFS('Revenue Inputs'!$K$18:$K$25,'Revenue Inputs'!$H$18:$H$25,"&gt;"&amp;I$5,'Revenue Inputs'!$H$18:$H$25,"&lt;="&amp;J$5)</f>
        <v>0</v>
      </c>
      <c r="K9" s="6">
        <f>SUMIFS('Revenue Inputs'!$K$18:$K$25,'Revenue Inputs'!$H$18:$H$25,"&gt;"&amp;J$5,'Revenue Inputs'!$H$18:$H$25,"&lt;="&amp;K$5)</f>
        <v>0</v>
      </c>
      <c r="L9" s="6">
        <f>SUMIFS('Revenue Inputs'!$K$18:$K$25,'Revenue Inputs'!$H$18:$H$25,"&gt;"&amp;K$5,'Revenue Inputs'!$H$18:$H$25,"&lt;="&amp;L$5)</f>
        <v>0</v>
      </c>
      <c r="M9" s="6">
        <f>SUMIFS('Revenue Inputs'!$K$18:$K$25,'Revenue Inputs'!$H$18:$H$25,"&gt;"&amp;L$5,'Revenue Inputs'!$H$18:$H$25,"&lt;="&amp;M$5)</f>
        <v>0</v>
      </c>
      <c r="N9" s="6">
        <f>SUMIFS('Revenue Inputs'!$K$18:$K$25,'Revenue Inputs'!$H$18:$H$25,"&gt;"&amp;M$5,'Revenue Inputs'!$H$18:$H$25,"&lt;="&amp;N$5)</f>
        <v>0</v>
      </c>
      <c r="O9" s="6">
        <f>SUMIFS('Revenue Inputs'!$K$18:$K$25,'Revenue Inputs'!$H$18:$H$25,"&gt;"&amp;N$5,'Revenue Inputs'!$H$18:$H$25,"&lt;="&amp;O$5)</f>
        <v>0</v>
      </c>
      <c r="P9" s="6">
        <f>SUMIFS('Revenue Inputs'!$K$18:$K$25,'Revenue Inputs'!$H$18:$H$25,"&gt;"&amp;O$5,'Revenue Inputs'!$H$18:$H$25,"&lt;="&amp;P$5)</f>
        <v>0</v>
      </c>
      <c r="Q9" s="6">
        <f>SUMIFS('Revenue Inputs'!$K$18:$K$25,'Revenue Inputs'!$H$18:$H$25,"&gt;"&amp;P$5,'Revenue Inputs'!$H$18:$H$25,"&lt;="&amp;Q$5)</f>
        <v>0</v>
      </c>
      <c r="R9" s="6">
        <f>SUMIFS('Revenue Inputs'!$K$18:$K$25,'Revenue Inputs'!$H$18:$H$25,"&gt;"&amp;Q$5,'Revenue Inputs'!$H$18:$H$25,"&lt;="&amp;R$5)</f>
        <v>0</v>
      </c>
      <c r="S9" s="6">
        <f>SUMIFS('Revenue Inputs'!$K$18:$K$25,'Revenue Inputs'!$H$18:$H$25,"&gt;"&amp;R$5,'Revenue Inputs'!$H$18:$H$25,"&lt;="&amp;S$5)</f>
        <v>0</v>
      </c>
      <c r="T9" s="6">
        <f>SUMIFS('Revenue Inputs'!$K$18:$K$25,'Revenue Inputs'!$H$18:$H$25,"&gt;"&amp;S$5,'Revenue Inputs'!$H$18:$H$25,"&lt;="&amp;T$5)</f>
        <v>0</v>
      </c>
      <c r="U9" s="6">
        <f>SUMIFS('Revenue Inputs'!$K$18:$K$25,'Revenue Inputs'!$H$18:$H$25,"&gt;"&amp;T$5,'Revenue Inputs'!$H$18:$H$25,"&lt;="&amp;U$5)</f>
        <v>0</v>
      </c>
      <c r="V9" s="6">
        <f>SUMIFS('Revenue Inputs'!$K$18:$K$25,'Revenue Inputs'!$H$18:$H$25,"&gt;"&amp;U$5,'Revenue Inputs'!$H$18:$H$25,"&lt;="&amp;V$5)</f>
        <v>0</v>
      </c>
      <c r="W9" s="6">
        <f>SUMIFS('Revenue Inputs'!$K$18:$K$25,'Revenue Inputs'!$H$18:$H$25,"&gt;"&amp;V$5,'Revenue Inputs'!$H$18:$H$25,"&lt;="&amp;W$5)</f>
        <v>0</v>
      </c>
      <c r="X9" s="6">
        <f>SUMIFS('Revenue Inputs'!$K$18:$K$25,'Revenue Inputs'!$H$18:$H$25,"&gt;"&amp;W$5,'Revenue Inputs'!$H$18:$H$25,"&lt;="&amp;X$5)</f>
        <v>0</v>
      </c>
      <c r="Y9" s="6">
        <f>SUMIFS('Revenue Inputs'!$K$18:$K$25,'Revenue Inputs'!$H$18:$H$25,"&gt;"&amp;X$5,'Revenue Inputs'!$H$18:$H$25,"&lt;="&amp;Y$5)</f>
        <v>0</v>
      </c>
      <c r="Z9" s="6">
        <f>SUMIFS('Revenue Inputs'!$K$18:$K$25,'Revenue Inputs'!$H$18:$H$25,"&gt;"&amp;Y$5,'Revenue Inputs'!$H$18:$H$25,"&lt;="&amp;Z$5)</f>
        <v>0</v>
      </c>
      <c r="AA9" s="6">
        <f>SUMIFS('Revenue Inputs'!$K$18:$K$25,'Revenue Inputs'!$H$18:$H$25,"&gt;"&amp;Z$5,'Revenue Inputs'!$H$18:$H$25,"&lt;="&amp;AA$5)</f>
        <v>0</v>
      </c>
      <c r="AB9" s="6">
        <f>SUMIFS('Revenue Inputs'!$K$18:$K$25,'Revenue Inputs'!$H$18:$H$25,"&gt;"&amp;AA$5,'Revenue Inputs'!$H$18:$H$25,"&lt;="&amp;AB$5)</f>
        <v>0</v>
      </c>
      <c r="AC9" s="6">
        <f>SUMIFS('Revenue Inputs'!$K$18:$K$25,'Revenue Inputs'!$H$18:$H$25,"&gt;"&amp;AB$5,'Revenue Inputs'!$H$18:$H$25,"&lt;="&amp;AC$5)</f>
        <v>0</v>
      </c>
      <c r="AD9" s="6">
        <f>SUMIFS('Revenue Inputs'!$K$18:$K$25,'Revenue Inputs'!$H$18:$H$25,"&gt;"&amp;AC$5,'Revenue Inputs'!$H$18:$H$25,"&lt;="&amp;AD$5)</f>
        <v>0</v>
      </c>
      <c r="AE9" s="6">
        <f>SUMIFS('Revenue Inputs'!$K$18:$K$25,'Revenue Inputs'!$H$18:$H$25,"&gt;"&amp;AD$5,'Revenue Inputs'!$H$18:$H$25,"&lt;="&amp;AE$5)</f>
        <v>0</v>
      </c>
    </row>
    <row r="10" spans="2:31" s="6" customFormat="1">
      <c r="B10" s="8" t="s">
        <v>19</v>
      </c>
      <c r="D10" s="6">
        <f>'Baseline Inputs'!C20</f>
        <v>0</v>
      </c>
      <c r="E10" s="6">
        <f>D10+SUMIFS(H10:AE10,H$5:AE$5,"&lt;="&amp;'Baseline Inputs'!C$6)</f>
        <v>0</v>
      </c>
      <c r="F10" s="6">
        <f>SUMIFS(H10:AE10,H$5:AE$5,"&gt;"&amp;'Baseline Inputs'!C$6,H$5:AE$5,"&lt;="&amp;'Baseline Inputs'!C$6+365)</f>
        <v>0</v>
      </c>
      <c r="H10" s="6">
        <f>SUMIFS('Revenue Inputs'!$K$28:$K$35,'Revenue Inputs'!$H$28:$H$35,"&gt;"&amp;G$5,'Revenue Inputs'!$H$28:$H$35,"&lt;="&amp;H$5)</f>
        <v>0</v>
      </c>
      <c r="I10" s="6">
        <f>SUMIFS('Revenue Inputs'!$K$28:$K$35,'Revenue Inputs'!$H$28:$H$35,"&gt;"&amp;H$5,'Revenue Inputs'!$H$28:$H$35,"&lt;="&amp;I$5)</f>
        <v>0</v>
      </c>
      <c r="J10" s="6">
        <f>SUMIFS('Revenue Inputs'!$K$28:$K$35,'Revenue Inputs'!$H$28:$H$35,"&gt;"&amp;I$5,'Revenue Inputs'!$H$28:$H$35,"&lt;="&amp;J$5)</f>
        <v>0</v>
      </c>
      <c r="K10" s="6">
        <f>SUMIFS('Revenue Inputs'!$K$28:$K$35,'Revenue Inputs'!$H$28:$H$35,"&gt;"&amp;J$5,'Revenue Inputs'!$H$28:$H$35,"&lt;="&amp;K$5)</f>
        <v>0</v>
      </c>
      <c r="L10" s="6">
        <f>SUMIFS('Revenue Inputs'!$K$28:$K$35,'Revenue Inputs'!$H$28:$H$35,"&gt;"&amp;K$5,'Revenue Inputs'!$H$28:$H$35,"&lt;="&amp;L$5)</f>
        <v>0</v>
      </c>
      <c r="M10" s="6">
        <f>SUMIFS('Revenue Inputs'!$K$28:$K$35,'Revenue Inputs'!$H$28:$H$35,"&gt;"&amp;L$5,'Revenue Inputs'!$H$28:$H$35,"&lt;="&amp;M$5)</f>
        <v>0</v>
      </c>
      <c r="N10" s="6">
        <f>SUMIFS('Revenue Inputs'!$K$28:$K$35,'Revenue Inputs'!$H$28:$H$35,"&gt;"&amp;M$5,'Revenue Inputs'!$H$28:$H$35,"&lt;="&amp;N$5)</f>
        <v>0</v>
      </c>
      <c r="O10" s="6">
        <f>SUMIFS('Revenue Inputs'!$K$28:$K$35,'Revenue Inputs'!$H$28:$H$35,"&gt;"&amp;N$5,'Revenue Inputs'!$H$28:$H$35,"&lt;="&amp;O$5)</f>
        <v>0</v>
      </c>
      <c r="P10" s="6">
        <f>SUMIFS('Revenue Inputs'!$K$28:$K$35,'Revenue Inputs'!$H$28:$H$35,"&gt;"&amp;O$5,'Revenue Inputs'!$H$28:$H$35,"&lt;="&amp;P$5)</f>
        <v>0</v>
      </c>
      <c r="Q10" s="6">
        <f>SUMIFS('Revenue Inputs'!$K$28:$K$35,'Revenue Inputs'!$H$28:$H$35,"&gt;"&amp;P$5,'Revenue Inputs'!$H$28:$H$35,"&lt;="&amp;Q$5)</f>
        <v>0</v>
      </c>
      <c r="R10" s="6">
        <f>SUMIFS('Revenue Inputs'!$K$28:$K$35,'Revenue Inputs'!$H$28:$H$35,"&gt;"&amp;Q$5,'Revenue Inputs'!$H$28:$H$35,"&lt;="&amp;R$5)</f>
        <v>0</v>
      </c>
      <c r="S10" s="6">
        <f>SUMIFS('Revenue Inputs'!$K$28:$K$35,'Revenue Inputs'!$H$28:$H$35,"&gt;"&amp;R$5,'Revenue Inputs'!$H$28:$H$35,"&lt;="&amp;S$5)</f>
        <v>0</v>
      </c>
      <c r="T10" s="6">
        <f>SUMIFS('Revenue Inputs'!$K$28:$K$35,'Revenue Inputs'!$H$28:$H$35,"&gt;"&amp;S$5,'Revenue Inputs'!$H$28:$H$35,"&lt;="&amp;T$5)</f>
        <v>0</v>
      </c>
      <c r="U10" s="6">
        <f>SUMIFS('Revenue Inputs'!$K$28:$K$35,'Revenue Inputs'!$H$28:$H$35,"&gt;"&amp;T$5,'Revenue Inputs'!$H$28:$H$35,"&lt;="&amp;U$5)</f>
        <v>0</v>
      </c>
      <c r="V10" s="6">
        <f>SUMIFS('Revenue Inputs'!$K$28:$K$35,'Revenue Inputs'!$H$28:$H$35,"&gt;"&amp;U$5,'Revenue Inputs'!$H$28:$H$35,"&lt;="&amp;V$5)</f>
        <v>0</v>
      </c>
      <c r="W10" s="6">
        <f>SUMIFS('Revenue Inputs'!$K$28:$K$35,'Revenue Inputs'!$H$28:$H$35,"&gt;"&amp;V$5,'Revenue Inputs'!$H$28:$H$35,"&lt;="&amp;W$5)</f>
        <v>0</v>
      </c>
      <c r="X10" s="6">
        <f>SUMIFS('Revenue Inputs'!$K$28:$K$35,'Revenue Inputs'!$H$28:$H$35,"&gt;"&amp;W$5,'Revenue Inputs'!$H$28:$H$35,"&lt;="&amp;X$5)</f>
        <v>0</v>
      </c>
      <c r="Y10" s="6">
        <f>SUMIFS('Revenue Inputs'!$K$28:$K$35,'Revenue Inputs'!$H$28:$H$35,"&gt;"&amp;X$5,'Revenue Inputs'!$H$28:$H$35,"&lt;="&amp;Y$5)</f>
        <v>0</v>
      </c>
      <c r="Z10" s="6">
        <f>SUMIFS('Revenue Inputs'!$K$28:$K$35,'Revenue Inputs'!$H$28:$H$35,"&gt;"&amp;Y$5,'Revenue Inputs'!$H$28:$H$35,"&lt;="&amp;Z$5)</f>
        <v>0</v>
      </c>
      <c r="AA10" s="6">
        <f>SUMIFS('Revenue Inputs'!$K$28:$K$35,'Revenue Inputs'!$H$28:$H$35,"&gt;"&amp;Z$5,'Revenue Inputs'!$H$28:$H$35,"&lt;="&amp;AA$5)</f>
        <v>0</v>
      </c>
      <c r="AB10" s="6">
        <f>SUMIFS('Revenue Inputs'!$K$28:$K$35,'Revenue Inputs'!$H$28:$H$35,"&gt;"&amp;AA$5,'Revenue Inputs'!$H$28:$H$35,"&lt;="&amp;AB$5)</f>
        <v>0</v>
      </c>
      <c r="AC10" s="6">
        <f>SUMIFS('Revenue Inputs'!$K$28:$K$35,'Revenue Inputs'!$H$28:$H$35,"&gt;"&amp;AB$5,'Revenue Inputs'!$H$28:$H$35,"&lt;="&amp;AC$5)</f>
        <v>0</v>
      </c>
      <c r="AD10" s="6">
        <f>SUMIFS('Revenue Inputs'!$K$28:$K$35,'Revenue Inputs'!$H$28:$H$35,"&gt;"&amp;AC$5,'Revenue Inputs'!$H$28:$H$35,"&lt;="&amp;AD$5)</f>
        <v>0</v>
      </c>
      <c r="AE10" s="6">
        <f>SUMIFS('Revenue Inputs'!$K$28:$K$35,'Revenue Inputs'!$H$28:$H$35,"&gt;"&amp;AD$5,'Revenue Inputs'!$H$28:$H$35,"&lt;="&amp;AE$5)</f>
        <v>0</v>
      </c>
    </row>
    <row r="11" spans="2:31" s="6" customFormat="1">
      <c r="B11" s="8" t="s">
        <v>20</v>
      </c>
      <c r="D11" s="6">
        <f>'Baseline Inputs'!C21</f>
        <v>0</v>
      </c>
      <c r="E11" s="6">
        <f>D11+SUMIFS(H11:AE11,H$5:AE$5,"&lt;="&amp;'Baseline Inputs'!C$6)</f>
        <v>0</v>
      </c>
      <c r="F11" s="6">
        <f>SUMIFS(H11:AE11,H$5:AE$5,"&gt;"&amp;'Baseline Inputs'!C$6,H$5:AE$5,"&lt;="&amp;'Baseline Inputs'!C$6+365)</f>
        <v>0</v>
      </c>
      <c r="H11" s="6">
        <f>SUMIFS('Revenue Inputs'!$K$38:$K$45,'Revenue Inputs'!$H$38:$H$45,"&gt;"&amp;G$5,'Revenue Inputs'!$H$38:$H$45,"&lt;="&amp;H$5)</f>
        <v>0</v>
      </c>
      <c r="I11" s="6">
        <f>SUMIFS('Revenue Inputs'!$K$38:$K$45,'Revenue Inputs'!$H$38:$H$45,"&gt;"&amp;H$5,'Revenue Inputs'!$H$38:$H$45,"&lt;="&amp;I$5)</f>
        <v>0</v>
      </c>
      <c r="J11" s="6">
        <f>SUMIFS('Revenue Inputs'!$K$38:$K$45,'Revenue Inputs'!$H$38:$H$45,"&gt;"&amp;I$5,'Revenue Inputs'!$H$38:$H$45,"&lt;="&amp;J$5)</f>
        <v>0</v>
      </c>
      <c r="K11" s="6">
        <f>SUMIFS('Revenue Inputs'!$K$38:$K$45,'Revenue Inputs'!$H$38:$H$45,"&gt;"&amp;J$5,'Revenue Inputs'!$H$38:$H$45,"&lt;="&amp;K$5)</f>
        <v>0</v>
      </c>
      <c r="L11" s="6">
        <f>SUMIFS('Revenue Inputs'!$K$38:$K$45,'Revenue Inputs'!$H$38:$H$45,"&gt;"&amp;K$5,'Revenue Inputs'!$H$38:$H$45,"&lt;="&amp;L$5)</f>
        <v>0</v>
      </c>
      <c r="M11" s="6">
        <f>SUMIFS('Revenue Inputs'!$K$38:$K$45,'Revenue Inputs'!$H$38:$H$45,"&gt;"&amp;L$5,'Revenue Inputs'!$H$38:$H$45,"&lt;="&amp;M$5)</f>
        <v>0</v>
      </c>
      <c r="N11" s="6">
        <f>SUMIFS('Revenue Inputs'!$K$38:$K$45,'Revenue Inputs'!$H$38:$H$45,"&gt;"&amp;M$5,'Revenue Inputs'!$H$38:$H$45,"&lt;="&amp;N$5)</f>
        <v>0</v>
      </c>
      <c r="O11" s="6">
        <f>SUMIFS('Revenue Inputs'!$K$38:$K$45,'Revenue Inputs'!$H$38:$H$45,"&gt;"&amp;N$5,'Revenue Inputs'!$H$38:$H$45,"&lt;="&amp;O$5)</f>
        <v>0</v>
      </c>
      <c r="P11" s="6">
        <f>SUMIFS('Revenue Inputs'!$K$38:$K$45,'Revenue Inputs'!$H$38:$H$45,"&gt;"&amp;O$5,'Revenue Inputs'!$H$38:$H$45,"&lt;="&amp;P$5)</f>
        <v>0</v>
      </c>
      <c r="Q11" s="6">
        <f>SUMIFS('Revenue Inputs'!$K$38:$K$45,'Revenue Inputs'!$H$38:$H$45,"&gt;"&amp;P$5,'Revenue Inputs'!$H$38:$H$45,"&lt;="&amp;Q$5)</f>
        <v>0</v>
      </c>
      <c r="R11" s="6">
        <f>SUMIFS('Revenue Inputs'!$K$38:$K$45,'Revenue Inputs'!$H$38:$H$45,"&gt;"&amp;Q$5,'Revenue Inputs'!$H$38:$H$45,"&lt;="&amp;R$5)</f>
        <v>0</v>
      </c>
      <c r="S11" s="6">
        <f>SUMIFS('Revenue Inputs'!$K$38:$K$45,'Revenue Inputs'!$H$38:$H$45,"&gt;"&amp;R$5,'Revenue Inputs'!$H$38:$H$45,"&lt;="&amp;S$5)</f>
        <v>0</v>
      </c>
      <c r="T11" s="6">
        <f>SUMIFS('Revenue Inputs'!$K$38:$K$45,'Revenue Inputs'!$H$38:$H$45,"&gt;"&amp;S$5,'Revenue Inputs'!$H$38:$H$45,"&lt;="&amp;T$5)</f>
        <v>0</v>
      </c>
      <c r="U11" s="6">
        <f>SUMIFS('Revenue Inputs'!$K$38:$K$45,'Revenue Inputs'!$H$38:$H$45,"&gt;"&amp;T$5,'Revenue Inputs'!$H$38:$H$45,"&lt;="&amp;U$5)</f>
        <v>0</v>
      </c>
      <c r="V11" s="6">
        <f>SUMIFS('Revenue Inputs'!$K$38:$K$45,'Revenue Inputs'!$H$38:$H$45,"&gt;"&amp;U$5,'Revenue Inputs'!$H$38:$H$45,"&lt;="&amp;V$5)</f>
        <v>0</v>
      </c>
      <c r="W11" s="6">
        <f>SUMIFS('Revenue Inputs'!$K$38:$K$45,'Revenue Inputs'!$H$38:$H$45,"&gt;"&amp;V$5,'Revenue Inputs'!$H$38:$H$45,"&lt;="&amp;W$5)</f>
        <v>0</v>
      </c>
      <c r="X11" s="6">
        <f>SUMIFS('Revenue Inputs'!$K$38:$K$45,'Revenue Inputs'!$H$38:$H$45,"&gt;"&amp;W$5,'Revenue Inputs'!$H$38:$H$45,"&lt;="&amp;X$5)</f>
        <v>0</v>
      </c>
      <c r="Y11" s="6">
        <f>SUMIFS('Revenue Inputs'!$K$38:$K$45,'Revenue Inputs'!$H$38:$H$45,"&gt;"&amp;X$5,'Revenue Inputs'!$H$38:$H$45,"&lt;="&amp;Y$5)</f>
        <v>0</v>
      </c>
      <c r="Z11" s="6">
        <f>SUMIFS('Revenue Inputs'!$K$38:$K$45,'Revenue Inputs'!$H$38:$H$45,"&gt;"&amp;Y$5,'Revenue Inputs'!$H$38:$H$45,"&lt;="&amp;Z$5)</f>
        <v>0</v>
      </c>
      <c r="AA11" s="6">
        <f>SUMIFS('Revenue Inputs'!$K$38:$K$45,'Revenue Inputs'!$H$38:$H$45,"&gt;"&amp;Z$5,'Revenue Inputs'!$H$38:$H$45,"&lt;="&amp;AA$5)</f>
        <v>0</v>
      </c>
      <c r="AB11" s="6">
        <f>SUMIFS('Revenue Inputs'!$K$38:$K$45,'Revenue Inputs'!$H$38:$H$45,"&gt;"&amp;AA$5,'Revenue Inputs'!$H$38:$H$45,"&lt;="&amp;AB$5)</f>
        <v>0</v>
      </c>
      <c r="AC11" s="6">
        <f>SUMIFS('Revenue Inputs'!$K$38:$K$45,'Revenue Inputs'!$H$38:$H$45,"&gt;"&amp;AB$5,'Revenue Inputs'!$H$38:$H$45,"&lt;="&amp;AC$5)</f>
        <v>0</v>
      </c>
      <c r="AD11" s="6">
        <f>SUMIFS('Revenue Inputs'!$K$38:$K$45,'Revenue Inputs'!$H$38:$H$45,"&gt;"&amp;AC$5,'Revenue Inputs'!$H$38:$H$45,"&lt;="&amp;AD$5)</f>
        <v>0</v>
      </c>
      <c r="AE11" s="6">
        <f>SUMIFS('Revenue Inputs'!$K$38:$K$45,'Revenue Inputs'!$H$38:$H$45,"&gt;"&amp;AD$5,'Revenue Inputs'!$H$38:$H$45,"&lt;="&amp;AE$5)</f>
        <v>0</v>
      </c>
    </row>
    <row r="12" spans="2:31" s="6" customFormat="1">
      <c r="B12" s="5" t="s">
        <v>16</v>
      </c>
      <c r="D12" s="5">
        <f>SUM(D8:D11)</f>
        <v>0</v>
      </c>
      <c r="E12" s="5">
        <f>SUM(E8:E11)</f>
        <v>0</v>
      </c>
      <c r="F12" s="5">
        <f>SUM(F8:F11)</f>
        <v>0</v>
      </c>
      <c r="H12" s="5">
        <f t="shared" ref="H12:AE12" si="1">SUM(H8:H11)</f>
        <v>0</v>
      </c>
      <c r="I12" s="5">
        <f t="shared" si="1"/>
        <v>0</v>
      </c>
      <c r="J12" s="5">
        <f t="shared" si="1"/>
        <v>0</v>
      </c>
      <c r="K12" s="5">
        <f t="shared" si="1"/>
        <v>0</v>
      </c>
      <c r="L12" s="5">
        <f t="shared" si="1"/>
        <v>0</v>
      </c>
      <c r="M12" s="5">
        <f t="shared" si="1"/>
        <v>0</v>
      </c>
      <c r="N12" s="5">
        <f t="shared" si="1"/>
        <v>0</v>
      </c>
      <c r="O12" s="5">
        <f t="shared" si="1"/>
        <v>0</v>
      </c>
      <c r="P12" s="5">
        <f t="shared" si="1"/>
        <v>0</v>
      </c>
      <c r="Q12" s="5">
        <f t="shared" si="1"/>
        <v>0</v>
      </c>
      <c r="R12" s="5">
        <f t="shared" si="1"/>
        <v>0</v>
      </c>
      <c r="S12" s="5">
        <f t="shared" si="1"/>
        <v>0</v>
      </c>
      <c r="T12" s="5">
        <f t="shared" si="1"/>
        <v>0</v>
      </c>
      <c r="U12" s="5">
        <f t="shared" si="1"/>
        <v>0</v>
      </c>
      <c r="V12" s="5">
        <f t="shared" si="1"/>
        <v>0</v>
      </c>
      <c r="W12" s="5">
        <f t="shared" si="1"/>
        <v>0</v>
      </c>
      <c r="X12" s="5">
        <f t="shared" si="1"/>
        <v>0</v>
      </c>
      <c r="Y12" s="5">
        <f t="shared" si="1"/>
        <v>0</v>
      </c>
      <c r="Z12" s="5">
        <f t="shared" si="1"/>
        <v>0</v>
      </c>
      <c r="AA12" s="5">
        <f t="shared" si="1"/>
        <v>0</v>
      </c>
      <c r="AB12" s="5">
        <f t="shared" si="1"/>
        <v>0</v>
      </c>
      <c r="AC12" s="5">
        <f t="shared" si="1"/>
        <v>0</v>
      </c>
      <c r="AD12" s="5">
        <f t="shared" si="1"/>
        <v>0</v>
      </c>
      <c r="AE12" s="5">
        <f t="shared" si="1"/>
        <v>0</v>
      </c>
    </row>
    <row r="13" spans="2:31" s="6" customFormat="1">
      <c r="B13" s="5"/>
    </row>
    <row r="14" spans="2:31" s="6" customFormat="1">
      <c r="B14" s="5" t="s">
        <v>21</v>
      </c>
    </row>
    <row r="15" spans="2:31" s="6" customFormat="1">
      <c r="B15" s="8" t="s">
        <v>22</v>
      </c>
      <c r="D15" s="6">
        <f>'Baseline Inputs'!C25</f>
        <v>0</v>
      </c>
      <c r="E15" s="6">
        <f>D15+SUMIFS(H15:AE15,H$5:AE$5,"&lt;="&amp;'Baseline Inputs'!C$6)</f>
        <v>0</v>
      </c>
      <c r="F15" s="6">
        <f>SUMIFS(H15:AE15,H$5:AE$5,"&gt;"&amp;'Baseline Inputs'!C$6,H$5:AE$5,"&lt;="&amp;'Baseline Inputs'!C$6+365)</f>
        <v>0</v>
      </c>
      <c r="H15" s="6">
        <f>SUMPRODUCT('Expense Inputs'!$C7:$C14,'Expense Inputs'!$D7:$D14)+SUM('Expense Inputs'!$C7:$C14)</f>
        <v>0</v>
      </c>
      <c r="I15" s="6">
        <f>SUMPRODUCT('Expense Inputs'!$C7:$C14,'Expense Inputs'!$D7:$D14)+SUM('Expense Inputs'!$C7:$C14)</f>
        <v>0</v>
      </c>
      <c r="J15" s="6">
        <f>SUMPRODUCT('Expense Inputs'!$C7:$C14,'Expense Inputs'!$D7:$D14)+SUM('Expense Inputs'!$C7:$C14)</f>
        <v>0</v>
      </c>
      <c r="K15" s="6">
        <f>SUMPRODUCT('Expense Inputs'!$C7:$C14,'Expense Inputs'!$D7:$D14)+SUM('Expense Inputs'!$C7:$C14)</f>
        <v>0</v>
      </c>
      <c r="L15" s="6">
        <f>SUMPRODUCT('Expense Inputs'!$C7:$C14,'Expense Inputs'!$D7:$D14)+SUM('Expense Inputs'!$C7:$C14)</f>
        <v>0</v>
      </c>
      <c r="M15" s="6">
        <f>SUMPRODUCT('Expense Inputs'!$C7:$C14,'Expense Inputs'!$D7:$D14)+SUM('Expense Inputs'!$C7:$C14)</f>
        <v>0</v>
      </c>
      <c r="N15" s="6">
        <f>SUMPRODUCT('Expense Inputs'!$C7:$C14,'Expense Inputs'!$D7:$D14)+SUM('Expense Inputs'!$C7:$C14)</f>
        <v>0</v>
      </c>
      <c r="O15" s="6">
        <f>SUMPRODUCT('Expense Inputs'!$C7:$C14,'Expense Inputs'!$D7:$D14)+SUM('Expense Inputs'!$C7:$C14)</f>
        <v>0</v>
      </c>
      <c r="P15" s="6">
        <f>SUMPRODUCT('Expense Inputs'!$C7:$C14,'Expense Inputs'!$D7:$D14)+SUM('Expense Inputs'!$C7:$C14)</f>
        <v>0</v>
      </c>
      <c r="Q15" s="6">
        <f>SUMPRODUCT('Expense Inputs'!$C7:$C14,'Expense Inputs'!$D7:$D14)+SUM('Expense Inputs'!$C7:$C14)</f>
        <v>0</v>
      </c>
      <c r="R15" s="6">
        <f>SUMPRODUCT('Expense Inputs'!$C7:$C14,'Expense Inputs'!$D7:$D14)+SUM('Expense Inputs'!$C7:$C14)</f>
        <v>0</v>
      </c>
      <c r="S15" s="6">
        <f>SUMPRODUCT('Expense Inputs'!$C7:$C14,'Expense Inputs'!$D7:$D14)+SUM('Expense Inputs'!$C7:$C14)</f>
        <v>0</v>
      </c>
      <c r="T15" s="6">
        <f>SUMPRODUCT('Expense Inputs'!$C7:$C14,'Expense Inputs'!$D7:$D14)+SUM('Expense Inputs'!$C7:$C14)</f>
        <v>0</v>
      </c>
      <c r="U15" s="6">
        <f>SUMPRODUCT('Expense Inputs'!$C7:$C14,'Expense Inputs'!$D7:$D14)+SUM('Expense Inputs'!$C7:$C14)</f>
        <v>0</v>
      </c>
      <c r="V15" s="6">
        <f>SUMPRODUCT('Expense Inputs'!$C7:$C14,'Expense Inputs'!$D7:$D14)+SUM('Expense Inputs'!$C7:$C14)</f>
        <v>0</v>
      </c>
      <c r="W15" s="6">
        <f>SUMPRODUCT('Expense Inputs'!$C7:$C14,'Expense Inputs'!$D7:$D14)+SUM('Expense Inputs'!$C7:$C14)</f>
        <v>0</v>
      </c>
      <c r="X15" s="6">
        <f>SUMPRODUCT('Expense Inputs'!$C7:$C14,'Expense Inputs'!$D7:$D14)+SUM('Expense Inputs'!$C7:$C14)</f>
        <v>0</v>
      </c>
      <c r="Y15" s="6">
        <f>SUMPRODUCT('Expense Inputs'!$C7:$C14,'Expense Inputs'!$D7:$D14)+SUM('Expense Inputs'!$C7:$C14)</f>
        <v>0</v>
      </c>
      <c r="Z15" s="6">
        <f>SUMPRODUCT('Expense Inputs'!$C7:$C14,'Expense Inputs'!$D7:$D14)+SUM('Expense Inputs'!$C7:$C14)</f>
        <v>0</v>
      </c>
      <c r="AA15" s="6">
        <f>SUMPRODUCT('Expense Inputs'!$C7:$C14,'Expense Inputs'!$D7:$D14)+SUM('Expense Inputs'!$C7:$C14)</f>
        <v>0</v>
      </c>
      <c r="AB15" s="6">
        <f>SUMPRODUCT('Expense Inputs'!$C7:$C14,'Expense Inputs'!$D7:$D14)+SUM('Expense Inputs'!$C7:$C14)</f>
        <v>0</v>
      </c>
      <c r="AC15" s="6">
        <f>SUMPRODUCT('Expense Inputs'!$C7:$C14,'Expense Inputs'!$D7:$D14)+SUM('Expense Inputs'!$C7:$C14)</f>
        <v>0</v>
      </c>
      <c r="AD15" s="6">
        <f>SUMPRODUCT('Expense Inputs'!$C7:$C14,'Expense Inputs'!$D7:$D14)+SUM('Expense Inputs'!$C7:$C14)</f>
        <v>0</v>
      </c>
      <c r="AE15" s="6">
        <f>SUMPRODUCT('Expense Inputs'!$C7:$C14,'Expense Inputs'!$D7:$D14)+SUM('Expense Inputs'!$C7:$C14)</f>
        <v>0</v>
      </c>
    </row>
    <row r="16" spans="2:31" s="6" customFormat="1">
      <c r="B16" s="8" t="s">
        <v>24</v>
      </c>
      <c r="D16" s="6">
        <f>'Baseline Inputs'!C26</f>
        <v>0</v>
      </c>
      <c r="E16" s="6">
        <f>D16+SUMIFS(H16:AE16,H$5:AE$5,"&lt;="&amp;'Baseline Inputs'!C$6)</f>
        <v>0</v>
      </c>
      <c r="F16" s="6">
        <f>SUMIFS(H16:AE16,H$5:AE$5,"&gt;"&amp;'Baseline Inputs'!C$6,H$5:AE$5,"&lt;="&amp;'Baseline Inputs'!C$6+365)</f>
        <v>0</v>
      </c>
      <c r="H16" s="6">
        <f>SUMPRODUCT('Expense Inputs'!$C17:$C24,'Expense Inputs'!$D17:$D24)+SUM('Expense Inputs'!$D17:$D24)</f>
        <v>0</v>
      </c>
      <c r="I16" s="6">
        <f>SUMPRODUCT('Expense Inputs'!$C17:$C24,'Expense Inputs'!$D17:$D24)+SUM('Expense Inputs'!$D17:$D24)</f>
        <v>0</v>
      </c>
      <c r="J16" s="6">
        <f>SUMPRODUCT('Expense Inputs'!$C17:$C24,'Expense Inputs'!$D17:$D24)+SUM('Expense Inputs'!$D17:$D24)</f>
        <v>0</v>
      </c>
      <c r="K16" s="6">
        <f>SUMPRODUCT('Expense Inputs'!$C17:$C24,'Expense Inputs'!$D17:$D24)+SUM('Expense Inputs'!$D17:$D24)</f>
        <v>0</v>
      </c>
      <c r="L16" s="6">
        <f>SUMPRODUCT('Expense Inputs'!$C17:$C24,'Expense Inputs'!$D17:$D24)+SUM('Expense Inputs'!$D17:$D24)</f>
        <v>0</v>
      </c>
      <c r="M16" s="6">
        <f>SUMPRODUCT('Expense Inputs'!$C17:$C24,'Expense Inputs'!$D17:$D24)+SUM('Expense Inputs'!$D17:$D24)</f>
        <v>0</v>
      </c>
      <c r="N16" s="6">
        <f>SUMPRODUCT('Expense Inputs'!$C17:$C24,'Expense Inputs'!$D17:$D24)+SUM('Expense Inputs'!$D17:$D24)</f>
        <v>0</v>
      </c>
      <c r="O16" s="6">
        <f>SUMPRODUCT('Expense Inputs'!$C17:$C24,'Expense Inputs'!$D17:$D24)+SUM('Expense Inputs'!$D17:$D24)</f>
        <v>0</v>
      </c>
      <c r="P16" s="6">
        <f>SUMPRODUCT('Expense Inputs'!$C17:$C24,'Expense Inputs'!$D17:$D24)+SUM('Expense Inputs'!$D17:$D24)</f>
        <v>0</v>
      </c>
      <c r="Q16" s="6">
        <f>SUMPRODUCT('Expense Inputs'!$C17:$C24,'Expense Inputs'!$D17:$D24)+SUM('Expense Inputs'!$D17:$D24)</f>
        <v>0</v>
      </c>
      <c r="R16" s="6">
        <f>SUMPRODUCT('Expense Inputs'!$C17:$C24,'Expense Inputs'!$D17:$D24)+SUM('Expense Inputs'!$D17:$D24)</f>
        <v>0</v>
      </c>
      <c r="S16" s="6">
        <f>SUMPRODUCT('Expense Inputs'!$C17:$C24,'Expense Inputs'!$D17:$D24)+SUM('Expense Inputs'!$D17:$D24)</f>
        <v>0</v>
      </c>
      <c r="T16" s="6">
        <f>SUMPRODUCT('Expense Inputs'!$C17:$C24,'Expense Inputs'!$D17:$D24)+SUM('Expense Inputs'!$D17:$D24)</f>
        <v>0</v>
      </c>
      <c r="U16" s="6">
        <f>SUMPRODUCT('Expense Inputs'!$C17:$C24,'Expense Inputs'!$D17:$D24)+SUM('Expense Inputs'!$D17:$D24)</f>
        <v>0</v>
      </c>
      <c r="V16" s="6">
        <f>SUMPRODUCT('Expense Inputs'!$C17:$C24,'Expense Inputs'!$D17:$D24)+SUM('Expense Inputs'!$D17:$D24)</f>
        <v>0</v>
      </c>
      <c r="W16" s="6">
        <f>SUMPRODUCT('Expense Inputs'!$C17:$C24,'Expense Inputs'!$D17:$D24)+SUM('Expense Inputs'!$D17:$D24)</f>
        <v>0</v>
      </c>
      <c r="X16" s="6">
        <f>SUMPRODUCT('Expense Inputs'!$C17:$C24,'Expense Inputs'!$D17:$D24)+SUM('Expense Inputs'!$D17:$D24)</f>
        <v>0</v>
      </c>
      <c r="Y16" s="6">
        <f>SUMPRODUCT('Expense Inputs'!$C17:$C24,'Expense Inputs'!$D17:$D24)+SUM('Expense Inputs'!$D17:$D24)</f>
        <v>0</v>
      </c>
      <c r="Z16" s="6">
        <f>SUMPRODUCT('Expense Inputs'!$C17:$C24,'Expense Inputs'!$D17:$D24)+SUM('Expense Inputs'!$D17:$D24)</f>
        <v>0</v>
      </c>
      <c r="AA16" s="6">
        <f>SUMPRODUCT('Expense Inputs'!$C17:$C24,'Expense Inputs'!$D17:$D24)+SUM('Expense Inputs'!$D17:$D24)</f>
        <v>0</v>
      </c>
      <c r="AB16" s="6">
        <f>SUMPRODUCT('Expense Inputs'!$C17:$C24,'Expense Inputs'!$D17:$D24)+SUM('Expense Inputs'!$D17:$D24)</f>
        <v>0</v>
      </c>
      <c r="AC16" s="6">
        <f>SUMPRODUCT('Expense Inputs'!$C17:$C24,'Expense Inputs'!$D17:$D24)+SUM('Expense Inputs'!$D17:$D24)</f>
        <v>0</v>
      </c>
      <c r="AD16" s="6">
        <f>SUMPRODUCT('Expense Inputs'!$C17:$C24,'Expense Inputs'!$D17:$D24)+SUM('Expense Inputs'!$D17:$D24)</f>
        <v>0</v>
      </c>
      <c r="AE16" s="6">
        <f>SUMPRODUCT('Expense Inputs'!$C17:$C24,'Expense Inputs'!$D17:$D24)+SUM('Expense Inputs'!$D17:$D24)</f>
        <v>0</v>
      </c>
    </row>
    <row r="17" spans="2:31" s="6" customFormat="1">
      <c r="B17" s="8" t="s">
        <v>23</v>
      </c>
      <c r="D17" s="6">
        <f>'Baseline Inputs'!C27</f>
        <v>0</v>
      </c>
      <c r="E17" s="6">
        <f>D17+SUMIFS(H17:AE17,H$5:AE$5,"&lt;="&amp;'Baseline Inputs'!C$6)</f>
        <v>0</v>
      </c>
      <c r="F17" s="6">
        <f>SUMIFS(H17:AE17,H$5:AE$5,"&gt;"&amp;'Baseline Inputs'!C$6,H$5:AE$5,"&lt;="&amp;'Baseline Inputs'!C$6+365)</f>
        <v>0</v>
      </c>
      <c r="H17" s="6">
        <f>SUMPRODUCT('Expense Inputs'!$C27:$C34,'Expense Inputs'!$D27:$D34)+SUM('Expense Inputs'!$D27:$D34)</f>
        <v>0</v>
      </c>
      <c r="I17" s="6">
        <f>SUMPRODUCT('Expense Inputs'!$C27:$C34,'Expense Inputs'!$D27:$D34)+SUM('Expense Inputs'!$D27:$D34)</f>
        <v>0</v>
      </c>
      <c r="J17" s="6">
        <f>SUMPRODUCT('Expense Inputs'!$C27:$C34,'Expense Inputs'!$D27:$D34)+SUM('Expense Inputs'!$D27:$D34)</f>
        <v>0</v>
      </c>
      <c r="K17" s="6">
        <f>SUMPRODUCT('Expense Inputs'!$C27:$C34,'Expense Inputs'!$D27:$D34)+SUM('Expense Inputs'!$D27:$D34)</f>
        <v>0</v>
      </c>
      <c r="L17" s="6">
        <f>SUMPRODUCT('Expense Inputs'!$C27:$C34,'Expense Inputs'!$D27:$D34)+SUM('Expense Inputs'!$D27:$D34)</f>
        <v>0</v>
      </c>
      <c r="M17" s="6">
        <f>SUMPRODUCT('Expense Inputs'!$C27:$C34,'Expense Inputs'!$D27:$D34)+SUM('Expense Inputs'!$D27:$D34)</f>
        <v>0</v>
      </c>
      <c r="N17" s="6">
        <f>SUMPRODUCT('Expense Inputs'!$C27:$C34,'Expense Inputs'!$D27:$D34)+SUM('Expense Inputs'!$D27:$D34)</f>
        <v>0</v>
      </c>
      <c r="O17" s="6">
        <f>SUMPRODUCT('Expense Inputs'!$C27:$C34,'Expense Inputs'!$D27:$D34)+SUM('Expense Inputs'!$D27:$D34)</f>
        <v>0</v>
      </c>
      <c r="P17" s="6">
        <f>SUMPRODUCT('Expense Inputs'!$C27:$C34,'Expense Inputs'!$D27:$D34)+SUM('Expense Inputs'!$D27:$D34)</f>
        <v>0</v>
      </c>
      <c r="Q17" s="6">
        <f>SUMPRODUCT('Expense Inputs'!$C27:$C34,'Expense Inputs'!$D27:$D34)+SUM('Expense Inputs'!$D27:$D34)</f>
        <v>0</v>
      </c>
      <c r="R17" s="6">
        <f>SUMPRODUCT('Expense Inputs'!$C27:$C34,'Expense Inputs'!$D27:$D34)+SUM('Expense Inputs'!$D27:$D34)</f>
        <v>0</v>
      </c>
      <c r="S17" s="6">
        <f>SUMPRODUCT('Expense Inputs'!$C27:$C34,'Expense Inputs'!$D27:$D34)+SUM('Expense Inputs'!$D27:$D34)</f>
        <v>0</v>
      </c>
      <c r="T17" s="6">
        <f>SUMPRODUCT('Expense Inputs'!$C27:$C34,'Expense Inputs'!$D27:$D34)+SUM('Expense Inputs'!$D27:$D34)</f>
        <v>0</v>
      </c>
      <c r="U17" s="6">
        <f>SUMPRODUCT('Expense Inputs'!$C27:$C34,'Expense Inputs'!$D27:$D34)+SUM('Expense Inputs'!$D27:$D34)</f>
        <v>0</v>
      </c>
      <c r="V17" s="6">
        <f>SUMPRODUCT('Expense Inputs'!$C27:$C34,'Expense Inputs'!$D27:$D34)+SUM('Expense Inputs'!$D27:$D34)</f>
        <v>0</v>
      </c>
      <c r="W17" s="6">
        <f>SUMPRODUCT('Expense Inputs'!$C27:$C34,'Expense Inputs'!$D27:$D34)+SUM('Expense Inputs'!$D27:$D34)</f>
        <v>0</v>
      </c>
      <c r="X17" s="6">
        <f>SUMPRODUCT('Expense Inputs'!$C27:$C34,'Expense Inputs'!$D27:$D34)+SUM('Expense Inputs'!$D27:$D34)</f>
        <v>0</v>
      </c>
      <c r="Y17" s="6">
        <f>SUMPRODUCT('Expense Inputs'!$C27:$C34,'Expense Inputs'!$D27:$D34)+SUM('Expense Inputs'!$D27:$D34)</f>
        <v>0</v>
      </c>
      <c r="Z17" s="6">
        <f>SUMPRODUCT('Expense Inputs'!$C27:$C34,'Expense Inputs'!$D27:$D34)+SUM('Expense Inputs'!$D27:$D34)</f>
        <v>0</v>
      </c>
      <c r="AA17" s="6">
        <f>SUMPRODUCT('Expense Inputs'!$C27:$C34,'Expense Inputs'!$D27:$D34)+SUM('Expense Inputs'!$D27:$D34)</f>
        <v>0</v>
      </c>
      <c r="AB17" s="6">
        <f>SUMPRODUCT('Expense Inputs'!$C27:$C34,'Expense Inputs'!$D27:$D34)+SUM('Expense Inputs'!$D27:$D34)</f>
        <v>0</v>
      </c>
      <c r="AC17" s="6">
        <f>SUMPRODUCT('Expense Inputs'!$C27:$C34,'Expense Inputs'!$D27:$D34)+SUM('Expense Inputs'!$D27:$D34)</f>
        <v>0</v>
      </c>
      <c r="AD17" s="6">
        <f>SUMPRODUCT('Expense Inputs'!$C27:$C34,'Expense Inputs'!$D27:$D34)+SUM('Expense Inputs'!$D27:$D34)</f>
        <v>0</v>
      </c>
      <c r="AE17" s="6">
        <f>SUMPRODUCT('Expense Inputs'!$C27:$C34,'Expense Inputs'!$D27:$D34)+SUM('Expense Inputs'!$D27:$D34)</f>
        <v>0</v>
      </c>
    </row>
    <row r="18" spans="2:31" s="6" customFormat="1">
      <c r="B18" s="8" t="s">
        <v>25</v>
      </c>
      <c r="D18" s="6">
        <f>'Baseline Inputs'!C28</f>
        <v>0</v>
      </c>
      <c r="E18" s="6">
        <f>D18+SUMIFS(H18:AE18,H$5:AE$5,"&lt;="&amp;'Baseline Inputs'!C$6)</f>
        <v>0</v>
      </c>
      <c r="F18" s="6">
        <f>SUMIFS(H18:AE18,H$5:AE$5,"&gt;"&amp;'Baseline Inputs'!C$6,H$5:AE$5,"&lt;="&amp;'Baseline Inputs'!C$6+365)</f>
        <v>0</v>
      </c>
      <c r="H18" s="6">
        <f>'Expense Inputs'!$C36*(1+'Expense Inputs'!$D36)</f>
        <v>0</v>
      </c>
      <c r="I18" s="6">
        <f>'Expense Inputs'!$C36*(1+'Expense Inputs'!$D36)</f>
        <v>0</v>
      </c>
      <c r="J18" s="6">
        <f>'Expense Inputs'!$C36*(1+'Expense Inputs'!$D36)</f>
        <v>0</v>
      </c>
      <c r="K18" s="6">
        <f>'Expense Inputs'!$C36*(1+'Expense Inputs'!$D36)</f>
        <v>0</v>
      </c>
      <c r="L18" s="6">
        <f>'Expense Inputs'!$C36*(1+'Expense Inputs'!$D36)</f>
        <v>0</v>
      </c>
      <c r="M18" s="6">
        <f>'Expense Inputs'!$C36*(1+'Expense Inputs'!$D36)</f>
        <v>0</v>
      </c>
      <c r="N18" s="6">
        <f>'Expense Inputs'!$C36*(1+'Expense Inputs'!$D36)</f>
        <v>0</v>
      </c>
      <c r="O18" s="6">
        <f>'Expense Inputs'!$C36*(1+'Expense Inputs'!$D36)</f>
        <v>0</v>
      </c>
      <c r="P18" s="6">
        <f>'Expense Inputs'!$C36*(1+'Expense Inputs'!$D36)</f>
        <v>0</v>
      </c>
      <c r="Q18" s="6">
        <f>'Expense Inputs'!$C36*(1+'Expense Inputs'!$D36)</f>
        <v>0</v>
      </c>
      <c r="R18" s="6">
        <f>'Expense Inputs'!$C36*(1+'Expense Inputs'!$D36)</f>
        <v>0</v>
      </c>
      <c r="S18" s="6">
        <f>'Expense Inputs'!$C36*(1+'Expense Inputs'!$D36)</f>
        <v>0</v>
      </c>
      <c r="T18" s="6">
        <f>'Expense Inputs'!$C36*(1+'Expense Inputs'!$D36)</f>
        <v>0</v>
      </c>
      <c r="U18" s="6">
        <f>'Expense Inputs'!$C36*(1+'Expense Inputs'!$D36)</f>
        <v>0</v>
      </c>
      <c r="V18" s="6">
        <f>'Expense Inputs'!$C36*(1+'Expense Inputs'!$D36)</f>
        <v>0</v>
      </c>
      <c r="W18" s="6">
        <f>'Expense Inputs'!$C36*(1+'Expense Inputs'!$D36)</f>
        <v>0</v>
      </c>
      <c r="X18" s="6">
        <f>'Expense Inputs'!$C36*(1+'Expense Inputs'!$D36)</f>
        <v>0</v>
      </c>
      <c r="Y18" s="6">
        <f>'Expense Inputs'!$C36*(1+'Expense Inputs'!$D36)</f>
        <v>0</v>
      </c>
      <c r="Z18" s="6">
        <f>'Expense Inputs'!$C36*(1+'Expense Inputs'!$D36)</f>
        <v>0</v>
      </c>
      <c r="AA18" s="6">
        <f>'Expense Inputs'!$C36*(1+'Expense Inputs'!$D36)</f>
        <v>0</v>
      </c>
      <c r="AB18" s="6">
        <f>'Expense Inputs'!$C36*(1+'Expense Inputs'!$D36)</f>
        <v>0</v>
      </c>
      <c r="AC18" s="6">
        <f>'Expense Inputs'!$C36*(1+'Expense Inputs'!$D36)</f>
        <v>0</v>
      </c>
      <c r="AD18" s="6">
        <f>'Expense Inputs'!$C36*(1+'Expense Inputs'!$D36)</f>
        <v>0</v>
      </c>
      <c r="AE18" s="6">
        <f>'Expense Inputs'!$C36*(1+'Expense Inputs'!$D36)</f>
        <v>0</v>
      </c>
    </row>
    <row r="19" spans="2:31" s="6" customFormat="1">
      <c r="B19" s="8" t="s">
        <v>26</v>
      </c>
      <c r="D19" s="6">
        <f>'Baseline Inputs'!C29</f>
        <v>0</v>
      </c>
      <c r="E19" s="6">
        <f>D19+SUMIFS(H19:AE19,H$5:AE$5,"&lt;="&amp;'Baseline Inputs'!C$6)</f>
        <v>0</v>
      </c>
      <c r="F19" s="6">
        <f>SUMIFS(H19:AE19,H$5:AE$5,"&gt;"&amp;'Baseline Inputs'!C$6,H$5:AE$5,"&lt;="&amp;'Baseline Inputs'!C$6+365)</f>
        <v>0</v>
      </c>
      <c r="H19" s="6">
        <f>'Expense Inputs'!$C37*(1+'Expense Inputs'!$D37)</f>
        <v>0</v>
      </c>
      <c r="I19" s="6">
        <f>'Expense Inputs'!$C37*(1+'Expense Inputs'!$D37)</f>
        <v>0</v>
      </c>
      <c r="J19" s="6">
        <f>'Expense Inputs'!$C37*(1+'Expense Inputs'!$D37)</f>
        <v>0</v>
      </c>
      <c r="K19" s="6">
        <f>'Expense Inputs'!$C37*(1+'Expense Inputs'!$D37)</f>
        <v>0</v>
      </c>
      <c r="L19" s="6">
        <f>'Expense Inputs'!$C37*(1+'Expense Inputs'!$D37)</f>
        <v>0</v>
      </c>
      <c r="M19" s="6">
        <f>'Expense Inputs'!$C37*(1+'Expense Inputs'!$D37)</f>
        <v>0</v>
      </c>
      <c r="N19" s="6">
        <f>'Expense Inputs'!$C37*(1+'Expense Inputs'!$D37)</f>
        <v>0</v>
      </c>
      <c r="O19" s="6">
        <f>'Expense Inputs'!$C37*(1+'Expense Inputs'!$D37)</f>
        <v>0</v>
      </c>
      <c r="P19" s="6">
        <f>'Expense Inputs'!$C37*(1+'Expense Inputs'!$D37)</f>
        <v>0</v>
      </c>
      <c r="Q19" s="6">
        <f>'Expense Inputs'!$C37*(1+'Expense Inputs'!$D37)</f>
        <v>0</v>
      </c>
      <c r="R19" s="6">
        <f>'Expense Inputs'!$C37*(1+'Expense Inputs'!$D37)</f>
        <v>0</v>
      </c>
      <c r="S19" s="6">
        <f>'Expense Inputs'!$C37*(1+'Expense Inputs'!$D37)</f>
        <v>0</v>
      </c>
      <c r="T19" s="6">
        <f>'Expense Inputs'!$C37*(1+'Expense Inputs'!$D37)</f>
        <v>0</v>
      </c>
      <c r="U19" s="6">
        <f>'Expense Inputs'!$C37*(1+'Expense Inputs'!$D37)</f>
        <v>0</v>
      </c>
      <c r="V19" s="6">
        <f>'Expense Inputs'!$C37*(1+'Expense Inputs'!$D37)</f>
        <v>0</v>
      </c>
      <c r="W19" s="6">
        <f>'Expense Inputs'!$C37*(1+'Expense Inputs'!$D37)</f>
        <v>0</v>
      </c>
      <c r="X19" s="6">
        <f>'Expense Inputs'!$C37*(1+'Expense Inputs'!$D37)</f>
        <v>0</v>
      </c>
      <c r="Y19" s="6">
        <f>'Expense Inputs'!$C37*(1+'Expense Inputs'!$D37)</f>
        <v>0</v>
      </c>
      <c r="Z19" s="6">
        <f>'Expense Inputs'!$C37*(1+'Expense Inputs'!$D37)</f>
        <v>0</v>
      </c>
      <c r="AA19" s="6">
        <f>'Expense Inputs'!$C37*(1+'Expense Inputs'!$D37)</f>
        <v>0</v>
      </c>
      <c r="AB19" s="6">
        <f>'Expense Inputs'!$C37*(1+'Expense Inputs'!$D37)</f>
        <v>0</v>
      </c>
      <c r="AC19" s="6">
        <f>'Expense Inputs'!$C37*(1+'Expense Inputs'!$D37)</f>
        <v>0</v>
      </c>
      <c r="AD19" s="6">
        <f>'Expense Inputs'!$C37*(1+'Expense Inputs'!$D37)</f>
        <v>0</v>
      </c>
      <c r="AE19" s="6">
        <f>'Expense Inputs'!$C37*(1+'Expense Inputs'!$D37)</f>
        <v>0</v>
      </c>
    </row>
    <row r="20" spans="2:31" s="6" customFormat="1">
      <c r="B20" s="8" t="s">
        <v>27</v>
      </c>
      <c r="D20" s="6">
        <f>'Baseline Inputs'!C30</f>
        <v>0</v>
      </c>
      <c r="E20" s="6">
        <f>D20+SUMIFS(H20:AE20,H$5:AE$5,"&lt;="&amp;'Baseline Inputs'!C$6)</f>
        <v>0</v>
      </c>
      <c r="F20" s="6">
        <f>SUMIFS(H20:AE20,H$5:AE$5,"&gt;"&amp;'Baseline Inputs'!C$6,H$5:AE$5,"&lt;="&amp;'Baseline Inputs'!C$6+365)</f>
        <v>0</v>
      </c>
      <c r="H20" s="6">
        <f>'Expense Inputs'!$C38*(1+'Expense Inputs'!$D38)</f>
        <v>0</v>
      </c>
      <c r="I20" s="6">
        <f>'Expense Inputs'!$C38*(1+'Expense Inputs'!$D38)</f>
        <v>0</v>
      </c>
      <c r="J20" s="6">
        <f>'Expense Inputs'!$C38*(1+'Expense Inputs'!$D38)</f>
        <v>0</v>
      </c>
      <c r="K20" s="6">
        <f>'Expense Inputs'!$C38*(1+'Expense Inputs'!$D38)</f>
        <v>0</v>
      </c>
      <c r="L20" s="6">
        <f>'Expense Inputs'!$C38*(1+'Expense Inputs'!$D38)</f>
        <v>0</v>
      </c>
      <c r="M20" s="6">
        <f>'Expense Inputs'!$C38*(1+'Expense Inputs'!$D38)</f>
        <v>0</v>
      </c>
      <c r="N20" s="6">
        <f>'Expense Inputs'!$C38*(1+'Expense Inputs'!$D38)</f>
        <v>0</v>
      </c>
      <c r="O20" s="6">
        <f>'Expense Inputs'!$C38*(1+'Expense Inputs'!$D38)</f>
        <v>0</v>
      </c>
      <c r="P20" s="6">
        <f>'Expense Inputs'!$C38*(1+'Expense Inputs'!$D38)</f>
        <v>0</v>
      </c>
      <c r="Q20" s="6">
        <f>'Expense Inputs'!$C38*(1+'Expense Inputs'!$D38)</f>
        <v>0</v>
      </c>
      <c r="R20" s="6">
        <f>'Expense Inputs'!$C38*(1+'Expense Inputs'!$D38)</f>
        <v>0</v>
      </c>
      <c r="S20" s="6">
        <f>'Expense Inputs'!$C38*(1+'Expense Inputs'!$D38)</f>
        <v>0</v>
      </c>
      <c r="T20" s="6">
        <f>'Expense Inputs'!$C38*(1+'Expense Inputs'!$D38)</f>
        <v>0</v>
      </c>
      <c r="U20" s="6">
        <f>'Expense Inputs'!$C38*(1+'Expense Inputs'!$D38)</f>
        <v>0</v>
      </c>
      <c r="V20" s="6">
        <f>'Expense Inputs'!$C38*(1+'Expense Inputs'!$D38)</f>
        <v>0</v>
      </c>
      <c r="W20" s="6">
        <f>'Expense Inputs'!$C38*(1+'Expense Inputs'!$D38)</f>
        <v>0</v>
      </c>
      <c r="X20" s="6">
        <f>'Expense Inputs'!$C38*(1+'Expense Inputs'!$D38)</f>
        <v>0</v>
      </c>
      <c r="Y20" s="6">
        <f>'Expense Inputs'!$C38*(1+'Expense Inputs'!$D38)</f>
        <v>0</v>
      </c>
      <c r="Z20" s="6">
        <f>'Expense Inputs'!$C38*(1+'Expense Inputs'!$D38)</f>
        <v>0</v>
      </c>
      <c r="AA20" s="6">
        <f>'Expense Inputs'!$C38*(1+'Expense Inputs'!$D38)</f>
        <v>0</v>
      </c>
      <c r="AB20" s="6">
        <f>'Expense Inputs'!$C38*(1+'Expense Inputs'!$D38)</f>
        <v>0</v>
      </c>
      <c r="AC20" s="6">
        <f>'Expense Inputs'!$C38*(1+'Expense Inputs'!$D38)</f>
        <v>0</v>
      </c>
      <c r="AD20" s="6">
        <f>'Expense Inputs'!$C38*(1+'Expense Inputs'!$D38)</f>
        <v>0</v>
      </c>
      <c r="AE20" s="6">
        <f>'Expense Inputs'!$C38*(1+'Expense Inputs'!$D38)</f>
        <v>0</v>
      </c>
    </row>
    <row r="21" spans="2:31" s="6" customFormat="1">
      <c r="B21" s="5" t="s">
        <v>28</v>
      </c>
      <c r="D21" s="5">
        <f>SUM(D15:D20)</f>
        <v>0</v>
      </c>
      <c r="E21" s="5">
        <f>SUM(E15:E20)</f>
        <v>0</v>
      </c>
      <c r="F21" s="5">
        <f>SUM(F15:F20)</f>
        <v>0</v>
      </c>
      <c r="H21" s="5">
        <f>SUM(H15:H20)</f>
        <v>0</v>
      </c>
      <c r="I21" s="5">
        <f t="shared" ref="I21:AE21" si="2">SUM(I15:I20)</f>
        <v>0</v>
      </c>
      <c r="J21" s="5">
        <f t="shared" si="2"/>
        <v>0</v>
      </c>
      <c r="K21" s="5">
        <f t="shared" si="2"/>
        <v>0</v>
      </c>
      <c r="L21" s="5">
        <f t="shared" si="2"/>
        <v>0</v>
      </c>
      <c r="M21" s="5">
        <f t="shared" si="2"/>
        <v>0</v>
      </c>
      <c r="N21" s="5">
        <f t="shared" si="2"/>
        <v>0</v>
      </c>
      <c r="O21" s="5">
        <f t="shared" si="2"/>
        <v>0</v>
      </c>
      <c r="P21" s="5">
        <f t="shared" si="2"/>
        <v>0</v>
      </c>
      <c r="Q21" s="5">
        <f t="shared" si="2"/>
        <v>0</v>
      </c>
      <c r="R21" s="5">
        <f t="shared" si="2"/>
        <v>0</v>
      </c>
      <c r="S21" s="5">
        <f t="shared" si="2"/>
        <v>0</v>
      </c>
      <c r="T21" s="5">
        <f t="shared" si="2"/>
        <v>0</v>
      </c>
      <c r="U21" s="5">
        <f t="shared" si="2"/>
        <v>0</v>
      </c>
      <c r="V21" s="5">
        <f t="shared" si="2"/>
        <v>0</v>
      </c>
      <c r="W21" s="5">
        <f t="shared" si="2"/>
        <v>0</v>
      </c>
      <c r="X21" s="5">
        <f t="shared" si="2"/>
        <v>0</v>
      </c>
      <c r="Y21" s="5">
        <f t="shared" si="2"/>
        <v>0</v>
      </c>
      <c r="Z21" s="5">
        <f t="shared" si="2"/>
        <v>0</v>
      </c>
      <c r="AA21" s="5">
        <f t="shared" si="2"/>
        <v>0</v>
      </c>
      <c r="AB21" s="5">
        <f t="shared" si="2"/>
        <v>0</v>
      </c>
      <c r="AC21" s="5">
        <f t="shared" si="2"/>
        <v>0</v>
      </c>
      <c r="AD21" s="5">
        <f t="shared" si="2"/>
        <v>0</v>
      </c>
      <c r="AE21" s="5">
        <f t="shared" si="2"/>
        <v>0</v>
      </c>
    </row>
    <row r="22" spans="2:31" s="6" customFormat="1">
      <c r="B22" s="5"/>
    </row>
    <row r="23" spans="2:31" s="6" customFormat="1">
      <c r="B23" s="5" t="s">
        <v>29</v>
      </c>
      <c r="D23" s="5">
        <f>D12-D21</f>
        <v>0</v>
      </c>
      <c r="E23" s="5">
        <f>E12-E21</f>
        <v>0</v>
      </c>
      <c r="F23" s="5">
        <f>F12-F21</f>
        <v>0</v>
      </c>
      <c r="H23" s="5">
        <f>H12-H21</f>
        <v>0</v>
      </c>
      <c r="I23" s="5">
        <f t="shared" ref="I23:AE23" si="3">I12-I21</f>
        <v>0</v>
      </c>
      <c r="J23" s="5">
        <f t="shared" si="3"/>
        <v>0</v>
      </c>
      <c r="K23" s="5">
        <f t="shared" si="3"/>
        <v>0</v>
      </c>
      <c r="L23" s="5">
        <f t="shared" si="3"/>
        <v>0</v>
      </c>
      <c r="M23" s="5">
        <f t="shared" si="3"/>
        <v>0</v>
      </c>
      <c r="N23" s="5">
        <f t="shared" si="3"/>
        <v>0</v>
      </c>
      <c r="O23" s="5">
        <f t="shared" si="3"/>
        <v>0</v>
      </c>
      <c r="P23" s="5">
        <f t="shared" si="3"/>
        <v>0</v>
      </c>
      <c r="Q23" s="5">
        <f t="shared" si="3"/>
        <v>0</v>
      </c>
      <c r="R23" s="5">
        <f t="shared" si="3"/>
        <v>0</v>
      </c>
      <c r="S23" s="5">
        <f t="shared" si="3"/>
        <v>0</v>
      </c>
      <c r="T23" s="5">
        <f t="shared" si="3"/>
        <v>0</v>
      </c>
      <c r="U23" s="5">
        <f t="shared" si="3"/>
        <v>0</v>
      </c>
      <c r="V23" s="5">
        <f t="shared" si="3"/>
        <v>0</v>
      </c>
      <c r="W23" s="5">
        <f t="shared" si="3"/>
        <v>0</v>
      </c>
      <c r="X23" s="5">
        <f t="shared" si="3"/>
        <v>0</v>
      </c>
      <c r="Y23" s="5">
        <f t="shared" si="3"/>
        <v>0</v>
      </c>
      <c r="Z23" s="5">
        <f t="shared" si="3"/>
        <v>0</v>
      </c>
      <c r="AA23" s="5">
        <f t="shared" si="3"/>
        <v>0</v>
      </c>
      <c r="AB23" s="5">
        <f t="shared" si="3"/>
        <v>0</v>
      </c>
      <c r="AC23" s="5">
        <f t="shared" si="3"/>
        <v>0</v>
      </c>
      <c r="AD23" s="5">
        <f t="shared" si="3"/>
        <v>0</v>
      </c>
      <c r="AE23" s="5">
        <f t="shared" si="3"/>
        <v>0</v>
      </c>
    </row>
    <row r="24" spans="2:31" s="6" customFormat="1"/>
    <row r="25" spans="2:31" s="6" customFormat="1">
      <c r="B25" s="5" t="s">
        <v>34</v>
      </c>
    </row>
    <row r="26" spans="2:31" s="6" customFormat="1">
      <c r="B26" s="6" t="s">
        <v>30</v>
      </c>
      <c r="E26" s="6">
        <f>'Baseline Inputs'!C8</f>
        <v>0</v>
      </c>
      <c r="F26" s="6">
        <f>E29</f>
        <v>0</v>
      </c>
      <c r="H26" s="6">
        <f>'Baseline Inputs'!C8</f>
        <v>0</v>
      </c>
      <c r="I26" s="6">
        <f>H29</f>
        <v>0</v>
      </c>
      <c r="J26" s="6">
        <f t="shared" ref="J26:AE26" si="4">I29</f>
        <v>0</v>
      </c>
      <c r="K26" s="6">
        <f t="shared" si="4"/>
        <v>0</v>
      </c>
      <c r="L26" s="6">
        <f t="shared" si="4"/>
        <v>0</v>
      </c>
      <c r="M26" s="6">
        <f t="shared" si="4"/>
        <v>0</v>
      </c>
      <c r="N26" s="6">
        <f t="shared" si="4"/>
        <v>0</v>
      </c>
      <c r="O26" s="6">
        <f t="shared" si="4"/>
        <v>0</v>
      </c>
      <c r="P26" s="6">
        <f t="shared" si="4"/>
        <v>0</v>
      </c>
      <c r="Q26" s="6">
        <f t="shared" si="4"/>
        <v>0</v>
      </c>
      <c r="R26" s="6">
        <f t="shared" si="4"/>
        <v>0</v>
      </c>
      <c r="S26" s="6">
        <f t="shared" si="4"/>
        <v>0</v>
      </c>
      <c r="T26" s="6">
        <f t="shared" si="4"/>
        <v>0</v>
      </c>
      <c r="U26" s="6">
        <f t="shared" si="4"/>
        <v>0</v>
      </c>
      <c r="V26" s="6">
        <f t="shared" si="4"/>
        <v>0</v>
      </c>
      <c r="W26" s="6">
        <f t="shared" si="4"/>
        <v>0</v>
      </c>
      <c r="X26" s="6">
        <f t="shared" si="4"/>
        <v>0</v>
      </c>
      <c r="Y26" s="6">
        <f t="shared" si="4"/>
        <v>0</v>
      </c>
      <c r="Z26" s="6">
        <f t="shared" si="4"/>
        <v>0</v>
      </c>
      <c r="AA26" s="6">
        <f t="shared" si="4"/>
        <v>0</v>
      </c>
      <c r="AB26" s="6">
        <f t="shared" si="4"/>
        <v>0</v>
      </c>
      <c r="AC26" s="6">
        <f t="shared" si="4"/>
        <v>0</v>
      </c>
      <c r="AD26" s="6">
        <f t="shared" si="4"/>
        <v>0</v>
      </c>
      <c r="AE26" s="6">
        <f t="shared" si="4"/>
        <v>0</v>
      </c>
    </row>
    <row r="27" spans="2:31" s="6" customFormat="1">
      <c r="B27" s="6" t="s">
        <v>31</v>
      </c>
      <c r="E27" s="6">
        <f>D27+SUMIFS(H27:AE27,H$5:AE$5,"&lt;="&amp;'Baseline Inputs'!C$6)</f>
        <v>0</v>
      </c>
      <c r="F27" s="6">
        <f>SUMIFS(H27:AE27,H$5:AE$5,"&gt;"&amp;'Baseline Inputs'!C$6,H$5:AE$5,"&lt;="&amp;'Baseline Inputs'!C$6+365)</f>
        <v>0</v>
      </c>
      <c r="H27" s="6">
        <f>SUMIFS('Revenue Inputs'!$K$8:$K$15,'Revenue Inputs'!$G$8:$G$15,"&gt;"&amp;G$5,'Revenue Inputs'!$G$8:$G$15,"&lt;="&amp;H$5)+SUMIFS('Revenue Inputs'!$K$18:$K$25,'Revenue Inputs'!$G$18:$G$25,"&gt;"&amp;G$5,'Revenue Inputs'!$G$18:$G$25,"&lt;="&amp;H$5)+SUMIFS('Revenue Inputs'!$K$28:$K$35,'Revenue Inputs'!$G$28:$G$35,"&gt;"&amp;G$5,'Revenue Inputs'!$G$28:$G$35,"&lt;="&amp;H$5)</f>
        <v>0</v>
      </c>
      <c r="I27" s="6">
        <f>SUMIFS('Revenue Inputs'!$K$8:$K$15,'Revenue Inputs'!$G$8:$G$15,"&gt;"&amp;H$5,'Revenue Inputs'!$G$8:$G$15,"&lt;="&amp;I$5)+SUMIFS('Revenue Inputs'!$K$18:$K$25,'Revenue Inputs'!$G$18:$G$25,"&gt;"&amp;H$5,'Revenue Inputs'!$G$18:$G$25,"&lt;="&amp;I$5)+SUMIFS('Revenue Inputs'!$K$28:$K$35,'Revenue Inputs'!$G$28:$G$35,"&gt;"&amp;H$5,'Revenue Inputs'!$G$28:$G$35,"&lt;="&amp;I$5)</f>
        <v>0</v>
      </c>
      <c r="J27" s="6">
        <f>SUMIFS('Revenue Inputs'!$K$8:$K$15,'Revenue Inputs'!$G$8:$G$15,"&gt;"&amp;I$5,'Revenue Inputs'!$G$8:$G$15,"&lt;="&amp;J$5)+SUMIFS('Revenue Inputs'!$K$18:$K$25,'Revenue Inputs'!$G$18:$G$25,"&gt;"&amp;I$5,'Revenue Inputs'!$G$18:$G$25,"&lt;="&amp;J$5)+SUMIFS('Revenue Inputs'!$K$28:$K$35,'Revenue Inputs'!$G$28:$G$35,"&gt;"&amp;I$5,'Revenue Inputs'!$G$28:$G$35,"&lt;="&amp;J$5)</f>
        <v>0</v>
      </c>
      <c r="K27" s="6">
        <f>SUMIFS('Revenue Inputs'!$K$8:$K$15,'Revenue Inputs'!$G$8:$G$15,"&gt;"&amp;J$5,'Revenue Inputs'!$G$8:$G$15,"&lt;="&amp;K$5)+SUMIFS('Revenue Inputs'!$K$18:$K$25,'Revenue Inputs'!$G$18:$G$25,"&gt;"&amp;J$5,'Revenue Inputs'!$G$18:$G$25,"&lt;="&amp;K$5)+SUMIFS('Revenue Inputs'!$K$28:$K$35,'Revenue Inputs'!$G$28:$G$35,"&gt;"&amp;J$5,'Revenue Inputs'!$G$28:$G$35,"&lt;="&amp;K$5)</f>
        <v>0</v>
      </c>
      <c r="L27" s="6">
        <f>SUMIFS('Revenue Inputs'!$K$8:$K$15,'Revenue Inputs'!$G$8:$G$15,"&gt;"&amp;K$5,'Revenue Inputs'!$G$8:$G$15,"&lt;="&amp;L$5)+SUMIFS('Revenue Inputs'!$K$18:$K$25,'Revenue Inputs'!$G$18:$G$25,"&gt;"&amp;K$5,'Revenue Inputs'!$G$18:$G$25,"&lt;="&amp;L$5)+SUMIFS('Revenue Inputs'!$K$28:$K$35,'Revenue Inputs'!$G$28:$G$35,"&gt;"&amp;K$5,'Revenue Inputs'!$G$28:$G$35,"&lt;="&amp;L$5)</f>
        <v>0</v>
      </c>
      <c r="M27" s="6">
        <f>SUMIFS('Revenue Inputs'!$K$8:$K$15,'Revenue Inputs'!$G$8:$G$15,"&gt;"&amp;L$5,'Revenue Inputs'!$G$8:$G$15,"&lt;="&amp;M$5)+SUMIFS('Revenue Inputs'!$K$18:$K$25,'Revenue Inputs'!$G$18:$G$25,"&gt;"&amp;L$5,'Revenue Inputs'!$G$18:$G$25,"&lt;="&amp;M$5)+SUMIFS('Revenue Inputs'!$K$28:$K$35,'Revenue Inputs'!$G$28:$G$35,"&gt;"&amp;L$5,'Revenue Inputs'!$G$28:$G$35,"&lt;="&amp;M$5)</f>
        <v>0</v>
      </c>
      <c r="N27" s="6">
        <f>SUMIFS('Revenue Inputs'!$K$8:$K$15,'Revenue Inputs'!$G$8:$G$15,"&gt;"&amp;M$5,'Revenue Inputs'!$G$8:$G$15,"&lt;="&amp;N$5)+SUMIFS('Revenue Inputs'!$K$18:$K$25,'Revenue Inputs'!$G$18:$G$25,"&gt;"&amp;M$5,'Revenue Inputs'!$G$18:$G$25,"&lt;="&amp;N$5)+SUMIFS('Revenue Inputs'!$K$28:$K$35,'Revenue Inputs'!$G$28:$G$35,"&gt;"&amp;M$5,'Revenue Inputs'!$G$28:$G$35,"&lt;="&amp;N$5)</f>
        <v>0</v>
      </c>
      <c r="O27" s="6">
        <f>SUMIFS('Revenue Inputs'!$K$8:$K$15,'Revenue Inputs'!$G$8:$G$15,"&gt;"&amp;N$5,'Revenue Inputs'!$G$8:$G$15,"&lt;="&amp;O$5)+SUMIFS('Revenue Inputs'!$K$18:$K$25,'Revenue Inputs'!$G$18:$G$25,"&gt;"&amp;N$5,'Revenue Inputs'!$G$18:$G$25,"&lt;="&amp;O$5)+SUMIFS('Revenue Inputs'!$K$28:$K$35,'Revenue Inputs'!$G$28:$G$35,"&gt;"&amp;N$5,'Revenue Inputs'!$G$28:$G$35,"&lt;="&amp;O$5)</f>
        <v>0</v>
      </c>
      <c r="P27" s="6">
        <f>SUMIFS('Revenue Inputs'!$K$8:$K$15,'Revenue Inputs'!$G$8:$G$15,"&gt;"&amp;O$5,'Revenue Inputs'!$G$8:$G$15,"&lt;="&amp;P$5)+SUMIFS('Revenue Inputs'!$K$18:$K$25,'Revenue Inputs'!$G$18:$G$25,"&gt;"&amp;O$5,'Revenue Inputs'!$G$18:$G$25,"&lt;="&amp;P$5)+SUMIFS('Revenue Inputs'!$K$28:$K$35,'Revenue Inputs'!$G$28:$G$35,"&gt;"&amp;O$5,'Revenue Inputs'!$G$28:$G$35,"&lt;="&amp;P$5)</f>
        <v>0</v>
      </c>
      <c r="Q27" s="6">
        <f>SUMIFS('Revenue Inputs'!$K$8:$K$15,'Revenue Inputs'!$G$8:$G$15,"&gt;"&amp;P$5,'Revenue Inputs'!$G$8:$G$15,"&lt;="&amp;Q$5)+SUMIFS('Revenue Inputs'!$K$18:$K$25,'Revenue Inputs'!$G$18:$G$25,"&gt;"&amp;P$5,'Revenue Inputs'!$G$18:$G$25,"&lt;="&amp;Q$5)+SUMIFS('Revenue Inputs'!$K$28:$K$35,'Revenue Inputs'!$G$28:$G$35,"&gt;"&amp;P$5,'Revenue Inputs'!$G$28:$G$35,"&lt;="&amp;Q$5)</f>
        <v>0</v>
      </c>
      <c r="R27" s="6">
        <f>SUMIFS('Revenue Inputs'!$K$8:$K$15,'Revenue Inputs'!$G$8:$G$15,"&gt;"&amp;Q$5,'Revenue Inputs'!$G$8:$G$15,"&lt;="&amp;R$5)+SUMIFS('Revenue Inputs'!$K$18:$K$25,'Revenue Inputs'!$G$18:$G$25,"&gt;"&amp;Q$5,'Revenue Inputs'!$G$18:$G$25,"&lt;="&amp;R$5)+SUMIFS('Revenue Inputs'!$K$28:$K$35,'Revenue Inputs'!$G$28:$G$35,"&gt;"&amp;Q$5,'Revenue Inputs'!$G$28:$G$35,"&lt;="&amp;R$5)</f>
        <v>0</v>
      </c>
      <c r="S27" s="6">
        <f>SUMIFS('Revenue Inputs'!$K$8:$K$15,'Revenue Inputs'!$G$8:$G$15,"&gt;"&amp;R$5,'Revenue Inputs'!$G$8:$G$15,"&lt;="&amp;S$5)+SUMIFS('Revenue Inputs'!$K$18:$K$25,'Revenue Inputs'!$G$18:$G$25,"&gt;"&amp;R$5,'Revenue Inputs'!$G$18:$G$25,"&lt;="&amp;S$5)+SUMIFS('Revenue Inputs'!$K$28:$K$35,'Revenue Inputs'!$G$28:$G$35,"&gt;"&amp;R$5,'Revenue Inputs'!$G$28:$G$35,"&lt;="&amp;S$5)</f>
        <v>0</v>
      </c>
      <c r="T27" s="6">
        <f>SUMIFS('Revenue Inputs'!$K$8:$K$15,'Revenue Inputs'!$G$8:$G$15,"&gt;"&amp;S$5,'Revenue Inputs'!$G$8:$G$15,"&lt;="&amp;T$5)+SUMIFS('Revenue Inputs'!$K$18:$K$25,'Revenue Inputs'!$G$18:$G$25,"&gt;"&amp;S$5,'Revenue Inputs'!$G$18:$G$25,"&lt;="&amp;T$5)+SUMIFS('Revenue Inputs'!$K$28:$K$35,'Revenue Inputs'!$G$28:$G$35,"&gt;"&amp;S$5,'Revenue Inputs'!$G$28:$G$35,"&lt;="&amp;T$5)</f>
        <v>0</v>
      </c>
      <c r="U27" s="6">
        <f>SUMIFS('Revenue Inputs'!$K$8:$K$15,'Revenue Inputs'!$G$8:$G$15,"&gt;"&amp;T$5,'Revenue Inputs'!$G$8:$G$15,"&lt;="&amp;U$5)+SUMIFS('Revenue Inputs'!$K$18:$K$25,'Revenue Inputs'!$G$18:$G$25,"&gt;"&amp;T$5,'Revenue Inputs'!$G$18:$G$25,"&lt;="&amp;U$5)+SUMIFS('Revenue Inputs'!$K$28:$K$35,'Revenue Inputs'!$G$28:$G$35,"&gt;"&amp;T$5,'Revenue Inputs'!$G$28:$G$35,"&lt;="&amp;U$5)</f>
        <v>0</v>
      </c>
      <c r="V27" s="6">
        <f>SUMIFS('Revenue Inputs'!$K$8:$K$15,'Revenue Inputs'!$G$8:$G$15,"&gt;"&amp;U$5,'Revenue Inputs'!$G$8:$G$15,"&lt;="&amp;V$5)+SUMIFS('Revenue Inputs'!$K$18:$K$25,'Revenue Inputs'!$G$18:$G$25,"&gt;"&amp;U$5,'Revenue Inputs'!$G$18:$G$25,"&lt;="&amp;V$5)+SUMIFS('Revenue Inputs'!$K$28:$K$35,'Revenue Inputs'!$G$28:$G$35,"&gt;"&amp;U$5,'Revenue Inputs'!$G$28:$G$35,"&lt;="&amp;V$5)</f>
        <v>0</v>
      </c>
      <c r="W27" s="6">
        <f>SUMIFS('Revenue Inputs'!$K$8:$K$15,'Revenue Inputs'!$G$8:$G$15,"&gt;"&amp;V$5,'Revenue Inputs'!$G$8:$G$15,"&lt;="&amp;W$5)+SUMIFS('Revenue Inputs'!$K$18:$K$25,'Revenue Inputs'!$G$18:$G$25,"&gt;"&amp;V$5,'Revenue Inputs'!$G$18:$G$25,"&lt;="&amp;W$5)+SUMIFS('Revenue Inputs'!$K$28:$K$35,'Revenue Inputs'!$G$28:$G$35,"&gt;"&amp;V$5,'Revenue Inputs'!$G$28:$G$35,"&lt;="&amp;W$5)</f>
        <v>0</v>
      </c>
      <c r="X27" s="6">
        <f>SUMIFS('Revenue Inputs'!$K$8:$K$15,'Revenue Inputs'!$G$8:$G$15,"&gt;"&amp;W$5,'Revenue Inputs'!$G$8:$G$15,"&lt;="&amp;X$5)+SUMIFS('Revenue Inputs'!$K$18:$K$25,'Revenue Inputs'!$G$18:$G$25,"&gt;"&amp;W$5,'Revenue Inputs'!$G$18:$G$25,"&lt;="&amp;X$5)+SUMIFS('Revenue Inputs'!$K$28:$K$35,'Revenue Inputs'!$G$28:$G$35,"&gt;"&amp;W$5,'Revenue Inputs'!$G$28:$G$35,"&lt;="&amp;X$5)</f>
        <v>0</v>
      </c>
      <c r="Y27" s="6">
        <f>SUMIFS('Revenue Inputs'!$K$8:$K$15,'Revenue Inputs'!$G$8:$G$15,"&gt;"&amp;X$5,'Revenue Inputs'!$G$8:$G$15,"&lt;="&amp;Y$5)+SUMIFS('Revenue Inputs'!$K$18:$K$25,'Revenue Inputs'!$G$18:$G$25,"&gt;"&amp;X$5,'Revenue Inputs'!$G$18:$G$25,"&lt;="&amp;Y$5)+SUMIFS('Revenue Inputs'!$K$28:$K$35,'Revenue Inputs'!$G$28:$G$35,"&gt;"&amp;X$5,'Revenue Inputs'!$G$28:$G$35,"&lt;="&amp;Y$5)</f>
        <v>0</v>
      </c>
      <c r="Z27" s="6">
        <f>SUMIFS('Revenue Inputs'!$K$8:$K$15,'Revenue Inputs'!$G$8:$G$15,"&gt;"&amp;Y$5,'Revenue Inputs'!$G$8:$G$15,"&lt;="&amp;Z$5)+SUMIFS('Revenue Inputs'!$K$18:$K$25,'Revenue Inputs'!$G$18:$G$25,"&gt;"&amp;Y$5,'Revenue Inputs'!$G$18:$G$25,"&lt;="&amp;Z$5)+SUMIFS('Revenue Inputs'!$K$28:$K$35,'Revenue Inputs'!$G$28:$G$35,"&gt;"&amp;Y$5,'Revenue Inputs'!$G$28:$G$35,"&lt;="&amp;Z$5)</f>
        <v>0</v>
      </c>
      <c r="AA27" s="6">
        <f>SUMIFS('Revenue Inputs'!$K$8:$K$15,'Revenue Inputs'!$G$8:$G$15,"&gt;"&amp;Z$5,'Revenue Inputs'!$G$8:$G$15,"&lt;="&amp;AA$5)+SUMIFS('Revenue Inputs'!$K$18:$K$25,'Revenue Inputs'!$G$18:$G$25,"&gt;"&amp;Z$5,'Revenue Inputs'!$G$18:$G$25,"&lt;="&amp;AA$5)+SUMIFS('Revenue Inputs'!$K$28:$K$35,'Revenue Inputs'!$G$28:$G$35,"&gt;"&amp;Z$5,'Revenue Inputs'!$G$28:$G$35,"&lt;="&amp;AA$5)</f>
        <v>0</v>
      </c>
      <c r="AB27" s="6">
        <f>SUMIFS('Revenue Inputs'!$K$8:$K$15,'Revenue Inputs'!$G$8:$G$15,"&gt;"&amp;AA$5,'Revenue Inputs'!$G$8:$G$15,"&lt;="&amp;AB$5)+SUMIFS('Revenue Inputs'!$K$18:$K$25,'Revenue Inputs'!$G$18:$G$25,"&gt;"&amp;AA$5,'Revenue Inputs'!$G$18:$G$25,"&lt;="&amp;AB$5)+SUMIFS('Revenue Inputs'!$K$28:$K$35,'Revenue Inputs'!$G$28:$G$35,"&gt;"&amp;AA$5,'Revenue Inputs'!$G$28:$G$35,"&lt;="&amp;AB$5)</f>
        <v>0</v>
      </c>
      <c r="AC27" s="6">
        <f>SUMIFS('Revenue Inputs'!$K$8:$K$15,'Revenue Inputs'!$G$8:$G$15,"&gt;"&amp;AB$5,'Revenue Inputs'!$G$8:$G$15,"&lt;="&amp;AC$5)+SUMIFS('Revenue Inputs'!$K$18:$K$25,'Revenue Inputs'!$G$18:$G$25,"&gt;"&amp;AB$5,'Revenue Inputs'!$G$18:$G$25,"&lt;="&amp;AC$5)+SUMIFS('Revenue Inputs'!$K$28:$K$35,'Revenue Inputs'!$G$28:$G$35,"&gt;"&amp;AB$5,'Revenue Inputs'!$G$28:$G$35,"&lt;="&amp;AC$5)</f>
        <v>0</v>
      </c>
      <c r="AD27" s="6">
        <f>SUMIFS('Revenue Inputs'!$K$8:$K$15,'Revenue Inputs'!$G$8:$G$15,"&gt;"&amp;AC$5,'Revenue Inputs'!$G$8:$G$15,"&lt;="&amp;AD$5)+SUMIFS('Revenue Inputs'!$K$18:$K$25,'Revenue Inputs'!$G$18:$G$25,"&gt;"&amp;AC$5,'Revenue Inputs'!$G$18:$G$25,"&lt;="&amp;AD$5)+SUMIFS('Revenue Inputs'!$K$28:$K$35,'Revenue Inputs'!$G$28:$G$35,"&gt;"&amp;AC$5,'Revenue Inputs'!$G$28:$G$35,"&lt;="&amp;AD$5)</f>
        <v>0</v>
      </c>
      <c r="AE27" s="6">
        <f>SUMIFS('Revenue Inputs'!$K$8:$K$15,'Revenue Inputs'!$G$8:$G$15,"&gt;"&amp;AD$5,'Revenue Inputs'!$G$8:$G$15,"&lt;="&amp;AE$5)+SUMIFS('Revenue Inputs'!$K$18:$K$25,'Revenue Inputs'!$G$18:$G$25,"&gt;"&amp;AD$5,'Revenue Inputs'!$G$18:$G$25,"&lt;="&amp;AE$5)+SUMIFS('Revenue Inputs'!$K$28:$K$35,'Revenue Inputs'!$G$28:$G$35,"&gt;"&amp;AD$5,'Revenue Inputs'!$G$28:$G$35,"&lt;="&amp;AE$5)</f>
        <v>0</v>
      </c>
    </row>
    <row r="28" spans="2:31" s="6" customFormat="1">
      <c r="B28" s="6" t="s">
        <v>32</v>
      </c>
      <c r="E28" s="6">
        <f>D28+SUMIFS(H28:AE28,H$5:AE$5,"&lt;="&amp;'Baseline Inputs'!C$6)</f>
        <v>0</v>
      </c>
      <c r="F28" s="6">
        <f>SUMIFS(H28:AE28,H$5:AE$5,"&gt;"&amp;'Baseline Inputs'!C$6,H$5:AE$5,"&lt;="&amp;'Baseline Inputs'!C$6+365)</f>
        <v>0</v>
      </c>
      <c r="H28" s="6">
        <f>H21</f>
        <v>0</v>
      </c>
      <c r="I28" s="6">
        <f>I21</f>
        <v>0</v>
      </c>
      <c r="J28" s="6">
        <f t="shared" ref="J28:AE28" si="5">J21</f>
        <v>0</v>
      </c>
      <c r="K28" s="6">
        <f t="shared" si="5"/>
        <v>0</v>
      </c>
      <c r="L28" s="6">
        <f t="shared" si="5"/>
        <v>0</v>
      </c>
      <c r="M28" s="6">
        <f t="shared" si="5"/>
        <v>0</v>
      </c>
      <c r="N28" s="6">
        <f t="shared" si="5"/>
        <v>0</v>
      </c>
      <c r="O28" s="6">
        <f t="shared" si="5"/>
        <v>0</v>
      </c>
      <c r="P28" s="6">
        <f t="shared" si="5"/>
        <v>0</v>
      </c>
      <c r="Q28" s="6">
        <f t="shared" si="5"/>
        <v>0</v>
      </c>
      <c r="R28" s="6">
        <f t="shared" si="5"/>
        <v>0</v>
      </c>
      <c r="S28" s="6">
        <f t="shared" si="5"/>
        <v>0</v>
      </c>
      <c r="T28" s="6">
        <f t="shared" si="5"/>
        <v>0</v>
      </c>
      <c r="U28" s="6">
        <f t="shared" si="5"/>
        <v>0</v>
      </c>
      <c r="V28" s="6">
        <f t="shared" si="5"/>
        <v>0</v>
      </c>
      <c r="W28" s="6">
        <f t="shared" si="5"/>
        <v>0</v>
      </c>
      <c r="X28" s="6">
        <f t="shared" si="5"/>
        <v>0</v>
      </c>
      <c r="Y28" s="6">
        <f t="shared" si="5"/>
        <v>0</v>
      </c>
      <c r="Z28" s="6">
        <f t="shared" si="5"/>
        <v>0</v>
      </c>
      <c r="AA28" s="6">
        <f t="shared" si="5"/>
        <v>0</v>
      </c>
      <c r="AB28" s="6">
        <f t="shared" si="5"/>
        <v>0</v>
      </c>
      <c r="AC28" s="6">
        <f t="shared" si="5"/>
        <v>0</v>
      </c>
      <c r="AD28" s="6">
        <f t="shared" si="5"/>
        <v>0</v>
      </c>
      <c r="AE28" s="6">
        <f t="shared" si="5"/>
        <v>0</v>
      </c>
    </row>
    <row r="29" spans="2:31" s="6" customFormat="1">
      <c r="B29" s="5" t="s">
        <v>33</v>
      </c>
      <c r="E29" s="5">
        <f>E26+E27-E28</f>
        <v>0</v>
      </c>
      <c r="F29" s="5">
        <f>F26+F27-F28</f>
        <v>0</v>
      </c>
      <c r="H29" s="5">
        <f>H26+H27-H28</f>
        <v>0</v>
      </c>
      <c r="I29" s="5">
        <f>I26+I27-I28</f>
        <v>0</v>
      </c>
      <c r="J29" s="5">
        <f t="shared" ref="J29:AE29" si="6">J26+J27-J28</f>
        <v>0</v>
      </c>
      <c r="K29" s="5">
        <f t="shared" si="6"/>
        <v>0</v>
      </c>
      <c r="L29" s="5">
        <f t="shared" si="6"/>
        <v>0</v>
      </c>
      <c r="M29" s="5">
        <f t="shared" si="6"/>
        <v>0</v>
      </c>
      <c r="N29" s="5">
        <f t="shared" si="6"/>
        <v>0</v>
      </c>
      <c r="O29" s="5">
        <f t="shared" si="6"/>
        <v>0</v>
      </c>
      <c r="P29" s="5">
        <f t="shared" si="6"/>
        <v>0</v>
      </c>
      <c r="Q29" s="5">
        <f t="shared" si="6"/>
        <v>0</v>
      </c>
      <c r="R29" s="5">
        <f t="shared" si="6"/>
        <v>0</v>
      </c>
      <c r="S29" s="5">
        <f t="shared" si="6"/>
        <v>0</v>
      </c>
      <c r="T29" s="5">
        <f t="shared" si="6"/>
        <v>0</v>
      </c>
      <c r="U29" s="5">
        <f t="shared" si="6"/>
        <v>0</v>
      </c>
      <c r="V29" s="5">
        <f t="shared" si="6"/>
        <v>0</v>
      </c>
      <c r="W29" s="5">
        <f t="shared" si="6"/>
        <v>0</v>
      </c>
      <c r="X29" s="5">
        <f t="shared" si="6"/>
        <v>0</v>
      </c>
      <c r="Y29" s="5">
        <f t="shared" si="6"/>
        <v>0</v>
      </c>
      <c r="Z29" s="5">
        <f t="shared" si="6"/>
        <v>0</v>
      </c>
      <c r="AA29" s="5">
        <f t="shared" si="6"/>
        <v>0</v>
      </c>
      <c r="AB29" s="5">
        <f t="shared" si="6"/>
        <v>0</v>
      </c>
      <c r="AC29" s="5">
        <f t="shared" si="6"/>
        <v>0</v>
      </c>
      <c r="AD29" s="5">
        <f t="shared" si="6"/>
        <v>0</v>
      </c>
      <c r="AE29" s="5">
        <f t="shared" si="6"/>
        <v>0</v>
      </c>
    </row>
    <row r="30" spans="2:31" s="6" customFormat="1"/>
  </sheetData>
  <sheetProtection sheet="1" objects="1" scenarios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E30"/>
  <sheetViews>
    <sheetView workbookViewId="0">
      <pane xSplit="7" ySplit="5" topLeftCell="H6" activePane="bottomRight" state="frozen"/>
      <selection pane="topRight" activeCell="G1" sqref="G1"/>
      <selection pane="bottomLeft" activeCell="A6" sqref="A6"/>
      <selection pane="bottomRight" activeCell="E11" sqref="E11"/>
    </sheetView>
  </sheetViews>
  <sheetFormatPr baseColWidth="10" defaultColWidth="8.83203125" defaultRowHeight="14" x14ac:dyDescent="0"/>
  <cols>
    <col min="1" max="1" width="2.6640625" customWidth="1"/>
    <col min="2" max="2" width="35.5" customWidth="1"/>
    <col min="3" max="3" width="2.6640625" customWidth="1"/>
    <col min="4" max="6" width="11" customWidth="1"/>
    <col min="7" max="7" width="2.6640625" customWidth="1"/>
    <col min="8" max="31" width="10.6640625" customWidth="1"/>
  </cols>
  <sheetData>
    <row r="2" spans="2:31" ht="36">
      <c r="B2" s="15" t="s">
        <v>0</v>
      </c>
    </row>
    <row r="3" spans="2:31" ht="18">
      <c r="B3" s="16" t="s">
        <v>40</v>
      </c>
    </row>
    <row r="4" spans="2:31">
      <c r="H4" s="7">
        <v>0</v>
      </c>
      <c r="I4" s="7">
        <f>H4+1</f>
        <v>1</v>
      </c>
      <c r="J4" s="7">
        <f t="shared" ref="J4:AE4" si="0">I4+1</f>
        <v>2</v>
      </c>
      <c r="K4" s="7">
        <f t="shared" si="0"/>
        <v>3</v>
      </c>
      <c r="L4" s="7">
        <f t="shared" si="0"/>
        <v>4</v>
      </c>
      <c r="M4" s="7">
        <f t="shared" si="0"/>
        <v>5</v>
      </c>
      <c r="N4" s="7">
        <f t="shared" si="0"/>
        <v>6</v>
      </c>
      <c r="O4" s="7">
        <f t="shared" si="0"/>
        <v>7</v>
      </c>
      <c r="P4" s="7">
        <f t="shared" si="0"/>
        <v>8</v>
      </c>
      <c r="Q4" s="7">
        <f t="shared" si="0"/>
        <v>9</v>
      </c>
      <c r="R4" s="7">
        <f t="shared" si="0"/>
        <v>10</v>
      </c>
      <c r="S4" s="7">
        <f t="shared" si="0"/>
        <v>11</v>
      </c>
      <c r="T4" s="7">
        <f t="shared" si="0"/>
        <v>12</v>
      </c>
      <c r="U4" s="7">
        <f t="shared" si="0"/>
        <v>13</v>
      </c>
      <c r="V4" s="7">
        <f t="shared" si="0"/>
        <v>14</v>
      </c>
      <c r="W4" s="7">
        <f t="shared" si="0"/>
        <v>15</v>
      </c>
      <c r="X4" s="7">
        <f t="shared" si="0"/>
        <v>16</v>
      </c>
      <c r="Y4" s="7">
        <f t="shared" si="0"/>
        <v>17</v>
      </c>
      <c r="Z4" s="7">
        <f t="shared" si="0"/>
        <v>18</v>
      </c>
      <c r="AA4" s="7">
        <f t="shared" si="0"/>
        <v>19</v>
      </c>
      <c r="AB4" s="7">
        <f t="shared" si="0"/>
        <v>20</v>
      </c>
      <c r="AC4" s="7">
        <f t="shared" si="0"/>
        <v>21</v>
      </c>
      <c r="AD4" s="7">
        <f t="shared" si="0"/>
        <v>22</v>
      </c>
      <c r="AE4" s="7">
        <f t="shared" si="0"/>
        <v>23</v>
      </c>
    </row>
    <row r="5" spans="2:31" s="2" customFormat="1" ht="42">
      <c r="D5" s="2" t="s">
        <v>38</v>
      </c>
      <c r="E5" s="2" t="s">
        <v>97</v>
      </c>
      <c r="F5" s="2" t="s">
        <v>39</v>
      </c>
      <c r="H5" s="9">
        <f>EOMONTH('Baseline Inputs'!$C7,'Medium Case Scenario'!H4)</f>
        <v>31</v>
      </c>
      <c r="I5" s="9">
        <f>EOMONTH('Baseline Inputs'!$C7,'Medium Case Scenario'!I4)</f>
        <v>59</v>
      </c>
      <c r="J5" s="9">
        <f>EOMONTH('Baseline Inputs'!$C7,'Medium Case Scenario'!J4)</f>
        <v>91</v>
      </c>
      <c r="K5" s="9">
        <f>EOMONTH('Baseline Inputs'!$C7,'Medium Case Scenario'!K4)</f>
        <v>121</v>
      </c>
      <c r="L5" s="9">
        <f>EOMONTH('Baseline Inputs'!$C7,'Medium Case Scenario'!L4)</f>
        <v>152</v>
      </c>
      <c r="M5" s="9">
        <f>EOMONTH('Baseline Inputs'!$C7,'Medium Case Scenario'!M4)</f>
        <v>182</v>
      </c>
      <c r="N5" s="9">
        <f>EOMONTH('Baseline Inputs'!$C7,'Medium Case Scenario'!N4)</f>
        <v>213</v>
      </c>
      <c r="O5" s="9">
        <f>EOMONTH('Baseline Inputs'!$C7,'Medium Case Scenario'!O4)</f>
        <v>244</v>
      </c>
      <c r="P5" s="9">
        <f>EOMONTH('Baseline Inputs'!$C7,'Medium Case Scenario'!P4)</f>
        <v>274</v>
      </c>
      <c r="Q5" s="9">
        <f>EOMONTH('Baseline Inputs'!$C7,'Medium Case Scenario'!Q4)</f>
        <v>305</v>
      </c>
      <c r="R5" s="9">
        <f>EOMONTH('Baseline Inputs'!$C7,'Medium Case Scenario'!R4)</f>
        <v>335</v>
      </c>
      <c r="S5" s="9">
        <f>EOMONTH('Baseline Inputs'!$C7,'Medium Case Scenario'!S4)</f>
        <v>366</v>
      </c>
      <c r="T5" s="9">
        <f>EOMONTH('Baseline Inputs'!$C7,'Medium Case Scenario'!T4)</f>
        <v>397</v>
      </c>
      <c r="U5" s="9">
        <f>EOMONTH('Baseline Inputs'!$C7,'Medium Case Scenario'!U4)</f>
        <v>425</v>
      </c>
      <c r="V5" s="9">
        <f>EOMONTH('Baseline Inputs'!$C7,'Medium Case Scenario'!V4)</f>
        <v>456</v>
      </c>
      <c r="W5" s="9">
        <f>EOMONTH('Baseline Inputs'!$C7,'Medium Case Scenario'!W4)</f>
        <v>486</v>
      </c>
      <c r="X5" s="9">
        <f>EOMONTH('Baseline Inputs'!$C7,'Medium Case Scenario'!X4)</f>
        <v>517</v>
      </c>
      <c r="Y5" s="9">
        <f>EOMONTH('Baseline Inputs'!$C7,'Medium Case Scenario'!Y4)</f>
        <v>547</v>
      </c>
      <c r="Z5" s="9">
        <f>EOMONTH('Baseline Inputs'!$C7,'Medium Case Scenario'!Z4)</f>
        <v>578</v>
      </c>
      <c r="AA5" s="9">
        <f>EOMONTH('Baseline Inputs'!$C7,'Medium Case Scenario'!AA4)</f>
        <v>609</v>
      </c>
      <c r="AB5" s="9">
        <f>EOMONTH('Baseline Inputs'!$C7,'Medium Case Scenario'!AB4)</f>
        <v>639</v>
      </c>
      <c r="AC5" s="9">
        <f>EOMONTH('Baseline Inputs'!$C7,'Medium Case Scenario'!AC4)</f>
        <v>670</v>
      </c>
      <c r="AD5" s="9">
        <f>EOMONTH('Baseline Inputs'!$C7,'Medium Case Scenario'!AD4)</f>
        <v>700</v>
      </c>
      <c r="AE5" s="9">
        <f>EOMONTH('Baseline Inputs'!$C7,'Medium Case Scenario'!AE4)</f>
        <v>731</v>
      </c>
    </row>
    <row r="6" spans="2:31" s="6" customFormat="1">
      <c r="B6" s="5" t="s">
        <v>15</v>
      </c>
    </row>
    <row r="7" spans="2:31" s="6" customFormat="1">
      <c r="B7" s="5" t="s">
        <v>17</v>
      </c>
    </row>
    <row r="8" spans="2:31" s="6" customFormat="1">
      <c r="B8" s="8" t="s">
        <v>18</v>
      </c>
      <c r="D8" s="6">
        <f>'Best Case Scenario'!D8</f>
        <v>0</v>
      </c>
      <c r="E8" s="6">
        <f>D8+SUMIFS(H8:AE8,H$5:AE$5,"&lt;="&amp;'Baseline Inputs'!C$6)</f>
        <v>0</v>
      </c>
      <c r="F8" s="6">
        <f>SUMIFS(H8:AE8,H$5:AE$5,"&gt;"&amp;'Baseline Inputs'!C$6,H$5:AE$5,"&lt;="&amp;'Baseline Inputs'!C$6+365)</f>
        <v>0</v>
      </c>
      <c r="H8" s="6">
        <f>SUMIFS('Revenue Inputs'!$L$8:$L$15,'Revenue Inputs'!$H$8:$H$15,"&gt;"&amp;G$5,'Revenue Inputs'!$H$8:$H$15,"&lt;="&amp;H$5)</f>
        <v>0</v>
      </c>
      <c r="I8" s="6">
        <f>SUMIFS('Revenue Inputs'!$L$8:$L$15,'Revenue Inputs'!$H$8:$H$15,"&gt;"&amp;H$5,'Revenue Inputs'!$H$8:$H$15,"&lt;="&amp;I$5)</f>
        <v>0</v>
      </c>
      <c r="J8" s="6">
        <f>SUMIFS('Revenue Inputs'!$L$8:$L$15,'Revenue Inputs'!$H$8:$H$15,"&gt;"&amp;I$5,'Revenue Inputs'!$H$8:$H$15,"&lt;="&amp;J$5)</f>
        <v>0</v>
      </c>
      <c r="K8" s="6">
        <f>SUMIFS('Revenue Inputs'!$L$8:$L$15,'Revenue Inputs'!$H$8:$H$15,"&gt;"&amp;J$5,'Revenue Inputs'!$H$8:$H$15,"&lt;="&amp;K$5)</f>
        <v>0</v>
      </c>
      <c r="L8" s="6">
        <f>SUMIFS('Revenue Inputs'!$L$8:$L$15,'Revenue Inputs'!$H$8:$H$15,"&gt;"&amp;K$5,'Revenue Inputs'!$H$8:$H$15,"&lt;="&amp;L$5)</f>
        <v>0</v>
      </c>
      <c r="M8" s="6">
        <f>SUMIFS('Revenue Inputs'!$L$8:$L$15,'Revenue Inputs'!$H$8:$H$15,"&gt;"&amp;L$5,'Revenue Inputs'!$H$8:$H$15,"&lt;="&amp;M$5)</f>
        <v>0</v>
      </c>
      <c r="N8" s="6">
        <f>SUMIFS('Revenue Inputs'!$L$8:$L$15,'Revenue Inputs'!$H$8:$H$15,"&gt;"&amp;M$5,'Revenue Inputs'!$H$8:$H$15,"&lt;="&amp;N$5)</f>
        <v>0</v>
      </c>
      <c r="O8" s="6">
        <f>SUMIFS('Revenue Inputs'!$L$8:$L$15,'Revenue Inputs'!$H$8:$H$15,"&gt;"&amp;N$5,'Revenue Inputs'!$H$8:$H$15,"&lt;="&amp;O$5)</f>
        <v>0</v>
      </c>
      <c r="P8" s="6">
        <f>SUMIFS('Revenue Inputs'!$L$8:$L$15,'Revenue Inputs'!$H$8:$H$15,"&gt;"&amp;O$5,'Revenue Inputs'!$H$8:$H$15,"&lt;="&amp;P$5)</f>
        <v>0</v>
      </c>
      <c r="Q8" s="6">
        <f>SUMIFS('Revenue Inputs'!$L$8:$L$15,'Revenue Inputs'!$H$8:$H$15,"&gt;"&amp;P$5,'Revenue Inputs'!$H$8:$H$15,"&lt;="&amp;Q$5)</f>
        <v>0</v>
      </c>
      <c r="R8" s="6">
        <f>SUMIFS('Revenue Inputs'!$L$8:$L$15,'Revenue Inputs'!$H$8:$H$15,"&gt;"&amp;Q$5,'Revenue Inputs'!$H$8:$H$15,"&lt;="&amp;R$5)</f>
        <v>0</v>
      </c>
      <c r="S8" s="6">
        <f>SUMIFS('Revenue Inputs'!$L$8:$L$15,'Revenue Inputs'!$H$8:$H$15,"&gt;"&amp;R$5,'Revenue Inputs'!$H$8:$H$15,"&lt;="&amp;S$5)</f>
        <v>0</v>
      </c>
      <c r="T8" s="6">
        <f>SUMIFS('Revenue Inputs'!$L$8:$L$15,'Revenue Inputs'!$H$8:$H$15,"&gt;"&amp;S$5,'Revenue Inputs'!$H$8:$H$15,"&lt;="&amp;T$5)</f>
        <v>0</v>
      </c>
      <c r="U8" s="6">
        <f>SUMIFS('Revenue Inputs'!$L$8:$L$15,'Revenue Inputs'!$H$8:$H$15,"&gt;"&amp;T$5,'Revenue Inputs'!$H$8:$H$15,"&lt;="&amp;U$5)</f>
        <v>0</v>
      </c>
      <c r="V8" s="6">
        <f>SUMIFS('Revenue Inputs'!$L$8:$L$15,'Revenue Inputs'!$H$8:$H$15,"&gt;"&amp;U$5,'Revenue Inputs'!$H$8:$H$15,"&lt;="&amp;V$5)</f>
        <v>0</v>
      </c>
      <c r="W8" s="6">
        <f>SUMIFS('Revenue Inputs'!$L$8:$L$15,'Revenue Inputs'!$H$8:$H$15,"&gt;"&amp;V$5,'Revenue Inputs'!$H$8:$H$15,"&lt;="&amp;W$5)</f>
        <v>0</v>
      </c>
      <c r="X8" s="6">
        <f>SUMIFS('Revenue Inputs'!$L$8:$L$15,'Revenue Inputs'!$H$8:$H$15,"&gt;"&amp;W$5,'Revenue Inputs'!$H$8:$H$15,"&lt;="&amp;X$5)</f>
        <v>0</v>
      </c>
      <c r="Y8" s="6">
        <f>SUMIFS('Revenue Inputs'!$L$8:$L$15,'Revenue Inputs'!$H$8:$H$15,"&gt;"&amp;X$5,'Revenue Inputs'!$H$8:$H$15,"&lt;="&amp;Y$5)</f>
        <v>0</v>
      </c>
      <c r="Z8" s="6">
        <f>SUMIFS('Revenue Inputs'!$L$8:$L$15,'Revenue Inputs'!$H$8:$H$15,"&gt;"&amp;Y$5,'Revenue Inputs'!$H$8:$H$15,"&lt;="&amp;Z$5)</f>
        <v>0</v>
      </c>
      <c r="AA8" s="6">
        <f>SUMIFS('Revenue Inputs'!$L$8:$L$15,'Revenue Inputs'!$H$8:$H$15,"&gt;"&amp;Z$5,'Revenue Inputs'!$H$8:$H$15,"&lt;="&amp;AA$5)</f>
        <v>0</v>
      </c>
      <c r="AB8" s="6">
        <f>SUMIFS('Revenue Inputs'!$L$8:$L$15,'Revenue Inputs'!$H$8:$H$15,"&gt;"&amp;AA$5,'Revenue Inputs'!$H$8:$H$15,"&lt;="&amp;AB$5)</f>
        <v>0</v>
      </c>
      <c r="AC8" s="6">
        <f>SUMIFS('Revenue Inputs'!$L$8:$L$15,'Revenue Inputs'!$H$8:$H$15,"&gt;"&amp;AB$5,'Revenue Inputs'!$H$8:$H$15,"&lt;="&amp;AC$5)</f>
        <v>0</v>
      </c>
      <c r="AD8" s="6">
        <f>SUMIFS('Revenue Inputs'!$L$8:$L$15,'Revenue Inputs'!$H$8:$H$15,"&gt;"&amp;AC$5,'Revenue Inputs'!$H$8:$H$15,"&lt;="&amp;AD$5)</f>
        <v>0</v>
      </c>
      <c r="AE8" s="6">
        <f>SUMIFS('Revenue Inputs'!$L$8:$L$15,'Revenue Inputs'!$H$8:$H$15,"&gt;"&amp;AD$5,'Revenue Inputs'!$H$8:$H$15,"&lt;="&amp;AE$5)</f>
        <v>0</v>
      </c>
    </row>
    <row r="9" spans="2:31" s="6" customFormat="1">
      <c r="B9" s="8" t="s">
        <v>51</v>
      </c>
      <c r="D9" s="6">
        <f>'Best Case Scenario'!D9</f>
        <v>0</v>
      </c>
      <c r="E9" s="6">
        <f>D9+SUMIFS(H9:AE9,H$5:AE$5,"&lt;="&amp;'Baseline Inputs'!C$6)</f>
        <v>0</v>
      </c>
      <c r="F9" s="6">
        <f>SUMIFS(H9:AE9,H$5:AE$5,"&gt;"&amp;'Baseline Inputs'!C$6,H$5:AE$5,"&lt;="&amp;'Baseline Inputs'!C$6+365)</f>
        <v>0</v>
      </c>
      <c r="H9" s="6">
        <f>SUMIFS('Revenue Inputs'!$L$18:$L$25,'Revenue Inputs'!$H$18:$H$25,"&gt;"&amp;G$5,'Revenue Inputs'!$H$18:$H$25,"&lt;="&amp;H$5)</f>
        <v>0</v>
      </c>
      <c r="I9" s="6">
        <f>SUMIFS('Revenue Inputs'!$L$18:$L$25,'Revenue Inputs'!$H$18:$H$25,"&gt;"&amp;H$5,'Revenue Inputs'!$H$18:$H$25,"&lt;="&amp;I$5)</f>
        <v>0</v>
      </c>
      <c r="J9" s="6">
        <f>SUMIFS('Revenue Inputs'!$L$18:$L$25,'Revenue Inputs'!$H$18:$H$25,"&gt;"&amp;I$5,'Revenue Inputs'!$H$18:$H$25,"&lt;="&amp;J$5)</f>
        <v>0</v>
      </c>
      <c r="K9" s="6">
        <f>SUMIFS('Revenue Inputs'!$L$18:$L$25,'Revenue Inputs'!$H$18:$H$25,"&gt;"&amp;J$5,'Revenue Inputs'!$H$18:$H$25,"&lt;="&amp;K$5)</f>
        <v>0</v>
      </c>
      <c r="L9" s="6">
        <f>SUMIFS('Revenue Inputs'!$L$18:$L$25,'Revenue Inputs'!$H$18:$H$25,"&gt;"&amp;K$5,'Revenue Inputs'!$H$18:$H$25,"&lt;="&amp;L$5)</f>
        <v>0</v>
      </c>
      <c r="M9" s="6">
        <f>SUMIFS('Revenue Inputs'!$L$18:$L$25,'Revenue Inputs'!$H$18:$H$25,"&gt;"&amp;L$5,'Revenue Inputs'!$H$18:$H$25,"&lt;="&amp;M$5)</f>
        <v>0</v>
      </c>
      <c r="N9" s="6">
        <f>SUMIFS('Revenue Inputs'!$L$18:$L$25,'Revenue Inputs'!$H$18:$H$25,"&gt;"&amp;M$5,'Revenue Inputs'!$H$18:$H$25,"&lt;="&amp;N$5)</f>
        <v>0</v>
      </c>
      <c r="O9" s="6">
        <f>SUMIFS('Revenue Inputs'!$L$18:$L$25,'Revenue Inputs'!$H$18:$H$25,"&gt;"&amp;N$5,'Revenue Inputs'!$H$18:$H$25,"&lt;="&amp;O$5)</f>
        <v>0</v>
      </c>
      <c r="P9" s="6">
        <f>SUMIFS('Revenue Inputs'!$L$18:$L$25,'Revenue Inputs'!$H$18:$H$25,"&gt;"&amp;O$5,'Revenue Inputs'!$H$18:$H$25,"&lt;="&amp;P$5)</f>
        <v>0</v>
      </c>
      <c r="Q9" s="6">
        <f>SUMIFS('Revenue Inputs'!$L$18:$L$25,'Revenue Inputs'!$H$18:$H$25,"&gt;"&amp;P$5,'Revenue Inputs'!$H$18:$H$25,"&lt;="&amp;Q$5)</f>
        <v>0</v>
      </c>
      <c r="R9" s="6">
        <f>SUMIFS('Revenue Inputs'!$L$18:$L$25,'Revenue Inputs'!$H$18:$H$25,"&gt;"&amp;Q$5,'Revenue Inputs'!$H$18:$H$25,"&lt;="&amp;R$5)</f>
        <v>0</v>
      </c>
      <c r="S9" s="6">
        <f>SUMIFS('Revenue Inputs'!$L$18:$L$25,'Revenue Inputs'!$H$18:$H$25,"&gt;"&amp;R$5,'Revenue Inputs'!$H$18:$H$25,"&lt;="&amp;S$5)</f>
        <v>0</v>
      </c>
      <c r="T9" s="6">
        <f>SUMIFS('Revenue Inputs'!$L$18:$L$25,'Revenue Inputs'!$H$18:$H$25,"&gt;"&amp;S$5,'Revenue Inputs'!$H$18:$H$25,"&lt;="&amp;T$5)</f>
        <v>0</v>
      </c>
      <c r="U9" s="6">
        <f>SUMIFS('Revenue Inputs'!$L$18:$L$25,'Revenue Inputs'!$H$18:$H$25,"&gt;"&amp;T$5,'Revenue Inputs'!$H$18:$H$25,"&lt;="&amp;U$5)</f>
        <v>0</v>
      </c>
      <c r="V9" s="6">
        <f>SUMIFS('Revenue Inputs'!$L$18:$L$25,'Revenue Inputs'!$H$18:$H$25,"&gt;"&amp;U$5,'Revenue Inputs'!$H$18:$H$25,"&lt;="&amp;V$5)</f>
        <v>0</v>
      </c>
      <c r="W9" s="6">
        <f>SUMIFS('Revenue Inputs'!$L$18:$L$25,'Revenue Inputs'!$H$18:$H$25,"&gt;"&amp;V$5,'Revenue Inputs'!$H$18:$H$25,"&lt;="&amp;W$5)</f>
        <v>0</v>
      </c>
      <c r="X9" s="6">
        <f>SUMIFS('Revenue Inputs'!$L$18:$L$25,'Revenue Inputs'!$H$18:$H$25,"&gt;"&amp;W$5,'Revenue Inputs'!$H$18:$H$25,"&lt;="&amp;X$5)</f>
        <v>0</v>
      </c>
      <c r="Y9" s="6">
        <f>SUMIFS('Revenue Inputs'!$L$18:$L$25,'Revenue Inputs'!$H$18:$H$25,"&gt;"&amp;X$5,'Revenue Inputs'!$H$18:$H$25,"&lt;="&amp;Y$5)</f>
        <v>0</v>
      </c>
      <c r="Z9" s="6">
        <f>SUMIFS('Revenue Inputs'!$L$18:$L$25,'Revenue Inputs'!$H$18:$H$25,"&gt;"&amp;Y$5,'Revenue Inputs'!$H$18:$H$25,"&lt;="&amp;Z$5)</f>
        <v>0</v>
      </c>
      <c r="AA9" s="6">
        <f>SUMIFS('Revenue Inputs'!$L$18:$L$25,'Revenue Inputs'!$H$18:$H$25,"&gt;"&amp;Z$5,'Revenue Inputs'!$H$18:$H$25,"&lt;="&amp;AA$5)</f>
        <v>0</v>
      </c>
      <c r="AB9" s="6">
        <f>SUMIFS('Revenue Inputs'!$L$18:$L$25,'Revenue Inputs'!$H$18:$H$25,"&gt;"&amp;AA$5,'Revenue Inputs'!$H$18:$H$25,"&lt;="&amp;AB$5)</f>
        <v>0</v>
      </c>
      <c r="AC9" s="6">
        <f>SUMIFS('Revenue Inputs'!$L$18:$L$25,'Revenue Inputs'!$H$18:$H$25,"&gt;"&amp;AB$5,'Revenue Inputs'!$H$18:$H$25,"&lt;="&amp;AC$5)</f>
        <v>0</v>
      </c>
      <c r="AD9" s="6">
        <f>SUMIFS('Revenue Inputs'!$L$18:$L$25,'Revenue Inputs'!$H$18:$H$25,"&gt;"&amp;AC$5,'Revenue Inputs'!$H$18:$H$25,"&lt;="&amp;AD$5)</f>
        <v>0</v>
      </c>
      <c r="AE9" s="6">
        <f>SUMIFS('Revenue Inputs'!$L$18:$L$25,'Revenue Inputs'!$H$18:$H$25,"&gt;"&amp;AD$5,'Revenue Inputs'!$H$18:$H$25,"&lt;="&amp;AE$5)</f>
        <v>0</v>
      </c>
    </row>
    <row r="10" spans="2:31" s="6" customFormat="1">
      <c r="B10" s="8" t="s">
        <v>19</v>
      </c>
      <c r="D10" s="6">
        <f>'Best Case Scenario'!D10</f>
        <v>0</v>
      </c>
      <c r="E10" s="6">
        <f>D10+SUMIFS(H10:AE10,H$5:AE$5,"&lt;="&amp;'Baseline Inputs'!C$6)</f>
        <v>0</v>
      </c>
      <c r="F10" s="6">
        <f>SUMIFS(H10:AE10,H$5:AE$5,"&gt;"&amp;'Baseline Inputs'!C$6,H$5:AE$5,"&lt;="&amp;'Baseline Inputs'!C$6+365)</f>
        <v>0</v>
      </c>
      <c r="H10" s="6">
        <f>SUMIFS('Revenue Inputs'!$L$28:$L$35,'Revenue Inputs'!$H$28:$H$35,"&gt;"&amp;G$5,'Revenue Inputs'!$H$28:$H$35,"&lt;="&amp;H$5)</f>
        <v>0</v>
      </c>
      <c r="I10" s="6">
        <f>SUMIFS('Revenue Inputs'!$L$28:$L$35,'Revenue Inputs'!$H$28:$H$35,"&gt;"&amp;H$5,'Revenue Inputs'!$H$28:$H$35,"&lt;="&amp;I$5)</f>
        <v>0</v>
      </c>
      <c r="J10" s="6">
        <f>SUMIFS('Revenue Inputs'!$L$28:$L$35,'Revenue Inputs'!$H$28:$H$35,"&gt;"&amp;I$5,'Revenue Inputs'!$H$28:$H$35,"&lt;="&amp;J$5)</f>
        <v>0</v>
      </c>
      <c r="K10" s="6">
        <f>SUMIFS('Revenue Inputs'!$L$28:$L$35,'Revenue Inputs'!$H$28:$H$35,"&gt;"&amp;J$5,'Revenue Inputs'!$H$28:$H$35,"&lt;="&amp;K$5)</f>
        <v>0</v>
      </c>
      <c r="L10" s="6">
        <f>SUMIFS('Revenue Inputs'!$L$28:$L$35,'Revenue Inputs'!$H$28:$H$35,"&gt;"&amp;K$5,'Revenue Inputs'!$H$28:$H$35,"&lt;="&amp;L$5)</f>
        <v>0</v>
      </c>
      <c r="M10" s="6">
        <f>SUMIFS('Revenue Inputs'!$L$28:$L$35,'Revenue Inputs'!$H$28:$H$35,"&gt;"&amp;L$5,'Revenue Inputs'!$H$28:$H$35,"&lt;="&amp;M$5)</f>
        <v>0</v>
      </c>
      <c r="N10" s="6">
        <f>SUMIFS('Revenue Inputs'!$L$28:$L$35,'Revenue Inputs'!$H$28:$H$35,"&gt;"&amp;M$5,'Revenue Inputs'!$H$28:$H$35,"&lt;="&amp;N$5)</f>
        <v>0</v>
      </c>
      <c r="O10" s="6">
        <f>SUMIFS('Revenue Inputs'!$L$28:$L$35,'Revenue Inputs'!$H$28:$H$35,"&gt;"&amp;N$5,'Revenue Inputs'!$H$28:$H$35,"&lt;="&amp;O$5)</f>
        <v>0</v>
      </c>
      <c r="P10" s="6">
        <f>SUMIFS('Revenue Inputs'!$L$28:$L$35,'Revenue Inputs'!$H$28:$H$35,"&gt;"&amp;O$5,'Revenue Inputs'!$H$28:$H$35,"&lt;="&amp;P$5)</f>
        <v>0</v>
      </c>
      <c r="Q10" s="6">
        <f>SUMIFS('Revenue Inputs'!$L$28:$L$35,'Revenue Inputs'!$H$28:$H$35,"&gt;"&amp;P$5,'Revenue Inputs'!$H$28:$H$35,"&lt;="&amp;Q$5)</f>
        <v>0</v>
      </c>
      <c r="R10" s="6">
        <f>SUMIFS('Revenue Inputs'!$L$28:$L$35,'Revenue Inputs'!$H$28:$H$35,"&gt;"&amp;Q$5,'Revenue Inputs'!$H$28:$H$35,"&lt;="&amp;R$5)</f>
        <v>0</v>
      </c>
      <c r="S10" s="6">
        <f>SUMIFS('Revenue Inputs'!$L$28:$L$35,'Revenue Inputs'!$H$28:$H$35,"&gt;"&amp;R$5,'Revenue Inputs'!$H$28:$H$35,"&lt;="&amp;S$5)</f>
        <v>0</v>
      </c>
      <c r="T10" s="6">
        <f>SUMIFS('Revenue Inputs'!$L$28:$L$35,'Revenue Inputs'!$H$28:$H$35,"&gt;"&amp;S$5,'Revenue Inputs'!$H$28:$H$35,"&lt;="&amp;T$5)</f>
        <v>0</v>
      </c>
      <c r="U10" s="6">
        <f>SUMIFS('Revenue Inputs'!$L$28:$L$35,'Revenue Inputs'!$H$28:$H$35,"&gt;"&amp;T$5,'Revenue Inputs'!$H$28:$H$35,"&lt;="&amp;U$5)</f>
        <v>0</v>
      </c>
      <c r="V10" s="6">
        <f>SUMIFS('Revenue Inputs'!$L$28:$L$35,'Revenue Inputs'!$H$28:$H$35,"&gt;"&amp;U$5,'Revenue Inputs'!$H$28:$H$35,"&lt;="&amp;V$5)</f>
        <v>0</v>
      </c>
      <c r="W10" s="6">
        <f>SUMIFS('Revenue Inputs'!$L$28:$L$35,'Revenue Inputs'!$H$28:$H$35,"&gt;"&amp;V$5,'Revenue Inputs'!$H$28:$H$35,"&lt;="&amp;W$5)</f>
        <v>0</v>
      </c>
      <c r="X10" s="6">
        <f>SUMIFS('Revenue Inputs'!$L$28:$L$35,'Revenue Inputs'!$H$28:$H$35,"&gt;"&amp;W$5,'Revenue Inputs'!$H$28:$H$35,"&lt;="&amp;X$5)</f>
        <v>0</v>
      </c>
      <c r="Y10" s="6">
        <f>SUMIFS('Revenue Inputs'!$L$28:$L$35,'Revenue Inputs'!$H$28:$H$35,"&gt;"&amp;X$5,'Revenue Inputs'!$H$28:$H$35,"&lt;="&amp;Y$5)</f>
        <v>0</v>
      </c>
      <c r="Z10" s="6">
        <f>SUMIFS('Revenue Inputs'!$L$28:$L$35,'Revenue Inputs'!$H$28:$H$35,"&gt;"&amp;Y$5,'Revenue Inputs'!$H$28:$H$35,"&lt;="&amp;Z$5)</f>
        <v>0</v>
      </c>
      <c r="AA10" s="6">
        <f>SUMIFS('Revenue Inputs'!$L$28:$L$35,'Revenue Inputs'!$H$28:$H$35,"&gt;"&amp;Z$5,'Revenue Inputs'!$H$28:$H$35,"&lt;="&amp;AA$5)</f>
        <v>0</v>
      </c>
      <c r="AB10" s="6">
        <f>SUMIFS('Revenue Inputs'!$L$28:$L$35,'Revenue Inputs'!$H$28:$H$35,"&gt;"&amp;AA$5,'Revenue Inputs'!$H$28:$H$35,"&lt;="&amp;AB$5)</f>
        <v>0</v>
      </c>
      <c r="AC10" s="6">
        <f>SUMIFS('Revenue Inputs'!$L$28:$L$35,'Revenue Inputs'!$H$28:$H$35,"&gt;"&amp;AB$5,'Revenue Inputs'!$H$28:$H$35,"&lt;="&amp;AC$5)</f>
        <v>0</v>
      </c>
      <c r="AD10" s="6">
        <f>SUMIFS('Revenue Inputs'!$L$28:$L$35,'Revenue Inputs'!$H$28:$H$35,"&gt;"&amp;AC$5,'Revenue Inputs'!$H$28:$H$35,"&lt;="&amp;AD$5)</f>
        <v>0</v>
      </c>
      <c r="AE10" s="6">
        <f>SUMIFS('Revenue Inputs'!$L$28:$L$35,'Revenue Inputs'!$H$28:$H$35,"&gt;"&amp;AD$5,'Revenue Inputs'!$H$28:$H$35,"&lt;="&amp;AE$5)</f>
        <v>0</v>
      </c>
    </row>
    <row r="11" spans="2:31" s="6" customFormat="1">
      <c r="B11" s="8" t="s">
        <v>20</v>
      </c>
      <c r="D11" s="6">
        <f>'Best Case Scenario'!D11</f>
        <v>0</v>
      </c>
      <c r="E11" s="6">
        <f>D11+SUMIFS(H11:AE11,H$5:AE$5,"&lt;="&amp;'Baseline Inputs'!C$6)</f>
        <v>0</v>
      </c>
      <c r="F11" s="6">
        <f>SUMIFS(H11:AE11,H$5:AE$5,"&gt;"&amp;'Baseline Inputs'!C$6,H$5:AE$5,"&lt;="&amp;'Baseline Inputs'!C$6+365)</f>
        <v>0</v>
      </c>
      <c r="H11" s="6">
        <f>SUMIFS('Revenue Inputs'!$L$38:$L$45,'Revenue Inputs'!$H$38:$H$45,"&gt;"&amp;G$5,'Revenue Inputs'!$H$38:$H$45,"&lt;="&amp;H$5)</f>
        <v>0</v>
      </c>
      <c r="I11" s="6">
        <f>SUMIFS('Revenue Inputs'!$L$38:$L$45,'Revenue Inputs'!$H$38:$H$45,"&gt;"&amp;H$5,'Revenue Inputs'!$H$38:$H$45,"&lt;="&amp;I$5)</f>
        <v>0</v>
      </c>
      <c r="J11" s="6">
        <f>SUMIFS('Revenue Inputs'!$L$38:$L$45,'Revenue Inputs'!$H$38:$H$45,"&gt;"&amp;I$5,'Revenue Inputs'!$H$38:$H$45,"&lt;="&amp;J$5)</f>
        <v>0</v>
      </c>
      <c r="K11" s="6">
        <f>SUMIFS('Revenue Inputs'!$L$38:$L$45,'Revenue Inputs'!$H$38:$H$45,"&gt;"&amp;J$5,'Revenue Inputs'!$H$38:$H$45,"&lt;="&amp;K$5)</f>
        <v>0</v>
      </c>
      <c r="L11" s="6">
        <f>SUMIFS('Revenue Inputs'!$L$38:$L$45,'Revenue Inputs'!$H$38:$H$45,"&gt;"&amp;K$5,'Revenue Inputs'!$H$38:$H$45,"&lt;="&amp;L$5)</f>
        <v>0</v>
      </c>
      <c r="M11" s="6">
        <f>SUMIFS('Revenue Inputs'!$L$38:$L$45,'Revenue Inputs'!$H$38:$H$45,"&gt;"&amp;L$5,'Revenue Inputs'!$H$38:$H$45,"&lt;="&amp;M$5)</f>
        <v>0</v>
      </c>
      <c r="N11" s="6">
        <f>SUMIFS('Revenue Inputs'!$L$38:$L$45,'Revenue Inputs'!$H$38:$H$45,"&gt;"&amp;M$5,'Revenue Inputs'!$H$38:$H$45,"&lt;="&amp;N$5)</f>
        <v>0</v>
      </c>
      <c r="O11" s="6">
        <f>SUMIFS('Revenue Inputs'!$L$38:$L$45,'Revenue Inputs'!$H$38:$H$45,"&gt;"&amp;N$5,'Revenue Inputs'!$H$38:$H$45,"&lt;="&amp;O$5)</f>
        <v>0</v>
      </c>
      <c r="P11" s="6">
        <f>SUMIFS('Revenue Inputs'!$L$38:$L$45,'Revenue Inputs'!$H$38:$H$45,"&gt;"&amp;O$5,'Revenue Inputs'!$H$38:$H$45,"&lt;="&amp;P$5)</f>
        <v>0</v>
      </c>
      <c r="Q11" s="6">
        <f>SUMIFS('Revenue Inputs'!$L$38:$L$45,'Revenue Inputs'!$H$38:$H$45,"&gt;"&amp;P$5,'Revenue Inputs'!$H$38:$H$45,"&lt;="&amp;Q$5)</f>
        <v>0</v>
      </c>
      <c r="R11" s="6">
        <f>SUMIFS('Revenue Inputs'!$L$38:$L$45,'Revenue Inputs'!$H$38:$H$45,"&gt;"&amp;Q$5,'Revenue Inputs'!$H$38:$H$45,"&lt;="&amp;R$5)</f>
        <v>0</v>
      </c>
      <c r="S11" s="6">
        <f>SUMIFS('Revenue Inputs'!$L$38:$L$45,'Revenue Inputs'!$H$38:$H$45,"&gt;"&amp;R$5,'Revenue Inputs'!$H$38:$H$45,"&lt;="&amp;S$5)</f>
        <v>0</v>
      </c>
      <c r="T11" s="6">
        <f>SUMIFS('Revenue Inputs'!$L$38:$L$45,'Revenue Inputs'!$H$38:$H$45,"&gt;"&amp;S$5,'Revenue Inputs'!$H$38:$H$45,"&lt;="&amp;T$5)</f>
        <v>0</v>
      </c>
      <c r="U11" s="6">
        <f>SUMIFS('Revenue Inputs'!$L$38:$L$45,'Revenue Inputs'!$H$38:$H$45,"&gt;"&amp;T$5,'Revenue Inputs'!$H$38:$H$45,"&lt;="&amp;U$5)</f>
        <v>0</v>
      </c>
      <c r="V11" s="6">
        <f>SUMIFS('Revenue Inputs'!$L$38:$L$45,'Revenue Inputs'!$H$38:$H$45,"&gt;"&amp;U$5,'Revenue Inputs'!$H$38:$H$45,"&lt;="&amp;V$5)</f>
        <v>0</v>
      </c>
      <c r="W11" s="6">
        <f>SUMIFS('Revenue Inputs'!$L$38:$L$45,'Revenue Inputs'!$H$38:$H$45,"&gt;"&amp;V$5,'Revenue Inputs'!$H$38:$H$45,"&lt;="&amp;W$5)</f>
        <v>0</v>
      </c>
      <c r="X11" s="6">
        <f>SUMIFS('Revenue Inputs'!$L$38:$L$45,'Revenue Inputs'!$H$38:$H$45,"&gt;"&amp;W$5,'Revenue Inputs'!$H$38:$H$45,"&lt;="&amp;X$5)</f>
        <v>0</v>
      </c>
      <c r="Y11" s="6">
        <f>SUMIFS('Revenue Inputs'!$L$38:$L$45,'Revenue Inputs'!$H$38:$H$45,"&gt;"&amp;X$5,'Revenue Inputs'!$H$38:$H$45,"&lt;="&amp;Y$5)</f>
        <v>0</v>
      </c>
      <c r="Z11" s="6">
        <f>SUMIFS('Revenue Inputs'!$L$38:$L$45,'Revenue Inputs'!$H$38:$H$45,"&gt;"&amp;Y$5,'Revenue Inputs'!$H$38:$H$45,"&lt;="&amp;Z$5)</f>
        <v>0</v>
      </c>
      <c r="AA11" s="6">
        <f>SUMIFS('Revenue Inputs'!$L$38:$L$45,'Revenue Inputs'!$H$38:$H$45,"&gt;"&amp;Z$5,'Revenue Inputs'!$H$38:$H$45,"&lt;="&amp;AA$5)</f>
        <v>0</v>
      </c>
      <c r="AB11" s="6">
        <f>SUMIFS('Revenue Inputs'!$L$38:$L$45,'Revenue Inputs'!$H$38:$H$45,"&gt;"&amp;AA$5,'Revenue Inputs'!$H$38:$H$45,"&lt;="&amp;AB$5)</f>
        <v>0</v>
      </c>
      <c r="AC11" s="6">
        <f>SUMIFS('Revenue Inputs'!$L$38:$L$45,'Revenue Inputs'!$H$38:$H$45,"&gt;"&amp;AB$5,'Revenue Inputs'!$H$38:$H$45,"&lt;="&amp;AC$5)</f>
        <v>0</v>
      </c>
      <c r="AD11" s="6">
        <f>SUMIFS('Revenue Inputs'!$L$38:$L$45,'Revenue Inputs'!$H$38:$H$45,"&gt;"&amp;AC$5,'Revenue Inputs'!$H$38:$H$45,"&lt;="&amp;AD$5)</f>
        <v>0</v>
      </c>
      <c r="AE11" s="6">
        <f>SUMIFS('Revenue Inputs'!$L$38:$L$45,'Revenue Inputs'!$H$38:$H$45,"&gt;"&amp;AD$5,'Revenue Inputs'!$H$38:$H$45,"&lt;="&amp;AE$5)</f>
        <v>0</v>
      </c>
    </row>
    <row r="12" spans="2:31" s="6" customFormat="1">
      <c r="B12" s="5" t="s">
        <v>16</v>
      </c>
      <c r="D12" s="5">
        <f>SUM(D8:D11)</f>
        <v>0</v>
      </c>
      <c r="E12" s="5">
        <f>SUM(E8:E11)</f>
        <v>0</v>
      </c>
      <c r="F12" s="5">
        <f>SUM(F8:F11)</f>
        <v>0</v>
      </c>
      <c r="H12" s="5">
        <f t="shared" ref="H12:AE12" si="1">SUM(H8:H11)</f>
        <v>0</v>
      </c>
      <c r="I12" s="5">
        <f t="shared" si="1"/>
        <v>0</v>
      </c>
      <c r="J12" s="5">
        <f t="shared" si="1"/>
        <v>0</v>
      </c>
      <c r="K12" s="5">
        <f t="shared" si="1"/>
        <v>0</v>
      </c>
      <c r="L12" s="5">
        <f t="shared" si="1"/>
        <v>0</v>
      </c>
      <c r="M12" s="5">
        <f t="shared" si="1"/>
        <v>0</v>
      </c>
      <c r="N12" s="5">
        <f t="shared" si="1"/>
        <v>0</v>
      </c>
      <c r="O12" s="5">
        <f t="shared" si="1"/>
        <v>0</v>
      </c>
      <c r="P12" s="5">
        <f t="shared" si="1"/>
        <v>0</v>
      </c>
      <c r="Q12" s="5">
        <f t="shared" si="1"/>
        <v>0</v>
      </c>
      <c r="R12" s="5">
        <f t="shared" si="1"/>
        <v>0</v>
      </c>
      <c r="S12" s="5">
        <f t="shared" si="1"/>
        <v>0</v>
      </c>
      <c r="T12" s="5">
        <f t="shared" si="1"/>
        <v>0</v>
      </c>
      <c r="U12" s="5">
        <f t="shared" si="1"/>
        <v>0</v>
      </c>
      <c r="V12" s="5">
        <f t="shared" si="1"/>
        <v>0</v>
      </c>
      <c r="W12" s="5">
        <f t="shared" si="1"/>
        <v>0</v>
      </c>
      <c r="X12" s="5">
        <f t="shared" si="1"/>
        <v>0</v>
      </c>
      <c r="Y12" s="5">
        <f t="shared" si="1"/>
        <v>0</v>
      </c>
      <c r="Z12" s="5">
        <f t="shared" si="1"/>
        <v>0</v>
      </c>
      <c r="AA12" s="5">
        <f t="shared" si="1"/>
        <v>0</v>
      </c>
      <c r="AB12" s="5">
        <f t="shared" si="1"/>
        <v>0</v>
      </c>
      <c r="AC12" s="5">
        <f t="shared" si="1"/>
        <v>0</v>
      </c>
      <c r="AD12" s="5">
        <f t="shared" si="1"/>
        <v>0</v>
      </c>
      <c r="AE12" s="5">
        <f t="shared" si="1"/>
        <v>0</v>
      </c>
    </row>
    <row r="13" spans="2:31" s="6" customFormat="1">
      <c r="B13" s="5"/>
    </row>
    <row r="14" spans="2:31" s="6" customFormat="1">
      <c r="B14" s="5" t="s">
        <v>21</v>
      </c>
    </row>
    <row r="15" spans="2:31" s="6" customFormat="1">
      <c r="B15" s="8" t="s">
        <v>22</v>
      </c>
      <c r="D15" s="6">
        <f>'Best Case Scenario'!D15</f>
        <v>0</v>
      </c>
      <c r="E15" s="6">
        <f>D15+SUMIFS(H15:AE15,H$5:AE$5,"&lt;="&amp;'Baseline Inputs'!C$6)</f>
        <v>0</v>
      </c>
      <c r="F15" s="6">
        <f>SUMIFS(H15:AE15,H$5:AE$5,"&gt;"&amp;'Baseline Inputs'!C$6,H$5:AE$5,"&lt;="&amp;'Baseline Inputs'!C$6+365)</f>
        <v>0</v>
      </c>
      <c r="H15" s="6">
        <f>SUMPRODUCT('Expense Inputs'!$C7:$C14,'Expense Inputs'!$E7:$E14)+SUM('Expense Inputs'!$C7:$C14)</f>
        <v>0</v>
      </c>
      <c r="I15" s="6">
        <f>SUMPRODUCT('Expense Inputs'!$C7:$C14,'Expense Inputs'!$E7:$E14)+SUM('Expense Inputs'!$C7:$C14)</f>
        <v>0</v>
      </c>
      <c r="J15" s="6">
        <f>SUMPRODUCT('Expense Inputs'!$C7:$C14,'Expense Inputs'!$E7:$E14)+SUM('Expense Inputs'!$C7:$C14)</f>
        <v>0</v>
      </c>
      <c r="K15" s="6">
        <f>SUMPRODUCT('Expense Inputs'!$C7:$C14,'Expense Inputs'!$E7:$E14)+SUM('Expense Inputs'!$C7:$C14)</f>
        <v>0</v>
      </c>
      <c r="L15" s="6">
        <f>SUMPRODUCT('Expense Inputs'!$C7:$C14,'Expense Inputs'!$E7:$E14)+SUM('Expense Inputs'!$C7:$C14)</f>
        <v>0</v>
      </c>
      <c r="M15" s="6">
        <f>SUMPRODUCT('Expense Inputs'!$C7:$C14,'Expense Inputs'!$E7:$E14)+SUM('Expense Inputs'!$C7:$C14)</f>
        <v>0</v>
      </c>
      <c r="N15" s="6">
        <f>SUMPRODUCT('Expense Inputs'!$C7:$C14,'Expense Inputs'!$E7:$E14)+SUM('Expense Inputs'!$C7:$C14)</f>
        <v>0</v>
      </c>
      <c r="O15" s="6">
        <f>SUMPRODUCT('Expense Inputs'!$C7:$C14,'Expense Inputs'!$E7:$E14)+SUM('Expense Inputs'!$C7:$C14)</f>
        <v>0</v>
      </c>
      <c r="P15" s="6">
        <f>SUMPRODUCT('Expense Inputs'!$C7:$C14,'Expense Inputs'!$E7:$E14)+SUM('Expense Inputs'!$C7:$C14)</f>
        <v>0</v>
      </c>
      <c r="Q15" s="6">
        <f>SUMPRODUCT('Expense Inputs'!$C7:$C14,'Expense Inputs'!$E7:$E14)+SUM('Expense Inputs'!$C7:$C14)</f>
        <v>0</v>
      </c>
      <c r="R15" s="6">
        <f>SUMPRODUCT('Expense Inputs'!$C7:$C14,'Expense Inputs'!$E7:$E14)+SUM('Expense Inputs'!$C7:$C14)</f>
        <v>0</v>
      </c>
      <c r="S15" s="6">
        <f>SUMPRODUCT('Expense Inputs'!$C7:$C14,'Expense Inputs'!$E7:$E14)+SUM('Expense Inputs'!$C7:$C14)</f>
        <v>0</v>
      </c>
      <c r="T15" s="6">
        <f>SUMPRODUCT('Expense Inputs'!$C7:$C14,'Expense Inputs'!$E7:$E14)+SUM('Expense Inputs'!$C7:$C14)</f>
        <v>0</v>
      </c>
      <c r="U15" s="6">
        <f>SUMPRODUCT('Expense Inputs'!$C7:$C14,'Expense Inputs'!$E7:$E14)+SUM('Expense Inputs'!$C7:$C14)</f>
        <v>0</v>
      </c>
      <c r="V15" s="6">
        <f>SUMPRODUCT('Expense Inputs'!$C7:$C14,'Expense Inputs'!$E7:$E14)+SUM('Expense Inputs'!$C7:$C14)</f>
        <v>0</v>
      </c>
      <c r="W15" s="6">
        <f>SUMPRODUCT('Expense Inputs'!$C7:$C14,'Expense Inputs'!$E7:$E14)+SUM('Expense Inputs'!$C7:$C14)</f>
        <v>0</v>
      </c>
      <c r="X15" s="6">
        <f>SUMPRODUCT('Expense Inputs'!$C7:$C14,'Expense Inputs'!$E7:$E14)+SUM('Expense Inputs'!$C7:$C14)</f>
        <v>0</v>
      </c>
      <c r="Y15" s="6">
        <f>SUMPRODUCT('Expense Inputs'!$C7:$C14,'Expense Inputs'!$E7:$E14)+SUM('Expense Inputs'!$C7:$C14)</f>
        <v>0</v>
      </c>
      <c r="Z15" s="6">
        <f>SUMPRODUCT('Expense Inputs'!$C7:$C14,'Expense Inputs'!$E7:$E14)+SUM('Expense Inputs'!$C7:$C14)</f>
        <v>0</v>
      </c>
      <c r="AA15" s="6">
        <f>SUMPRODUCT('Expense Inputs'!$C7:$C14,'Expense Inputs'!$E7:$E14)+SUM('Expense Inputs'!$C7:$C14)</f>
        <v>0</v>
      </c>
      <c r="AB15" s="6">
        <f>SUMPRODUCT('Expense Inputs'!$C7:$C14,'Expense Inputs'!$E7:$E14)+SUM('Expense Inputs'!$C7:$C14)</f>
        <v>0</v>
      </c>
      <c r="AC15" s="6">
        <f>SUMPRODUCT('Expense Inputs'!$C7:$C14,'Expense Inputs'!$E7:$E14)+SUM('Expense Inputs'!$C7:$C14)</f>
        <v>0</v>
      </c>
      <c r="AD15" s="6">
        <f>SUMPRODUCT('Expense Inputs'!$C7:$C14,'Expense Inputs'!$E7:$E14)+SUM('Expense Inputs'!$C7:$C14)</f>
        <v>0</v>
      </c>
      <c r="AE15" s="6">
        <f>SUMPRODUCT('Expense Inputs'!$C7:$C14,'Expense Inputs'!$E7:$E14)+SUM('Expense Inputs'!$C7:$C14)</f>
        <v>0</v>
      </c>
    </row>
    <row r="16" spans="2:31" s="6" customFormat="1">
      <c r="B16" s="8" t="s">
        <v>24</v>
      </c>
      <c r="D16" s="6">
        <f>'Best Case Scenario'!D16</f>
        <v>0</v>
      </c>
      <c r="E16" s="6">
        <f>D16+SUMIFS(H16:AE16,H$5:AE$5,"&lt;="&amp;'Baseline Inputs'!C$6)</f>
        <v>0</v>
      </c>
      <c r="F16" s="6">
        <f>SUMIFS(H16:AE16,H$5:AE$5,"&gt;"&amp;'Baseline Inputs'!C$6,H$5:AE$5,"&lt;="&amp;'Baseline Inputs'!C$6+365)</f>
        <v>0</v>
      </c>
      <c r="H16" s="49">
        <f>SUMPRODUCT('Expense Inputs'!$C17:$C24,'Expense Inputs'!$E17:$E24)+SUM('Expense Inputs'!$E17:$E24)</f>
        <v>0</v>
      </c>
      <c r="I16" s="49">
        <f>SUMPRODUCT('Expense Inputs'!$C17:$C24,'Expense Inputs'!$E17:$E24)+SUM('Expense Inputs'!$E17:$E24)</f>
        <v>0</v>
      </c>
      <c r="J16" s="49">
        <f>SUMPRODUCT('Expense Inputs'!$C17:$C24,'Expense Inputs'!$E17:$E24)+SUM('Expense Inputs'!$E17:$E24)</f>
        <v>0</v>
      </c>
      <c r="K16" s="49">
        <f>SUMPRODUCT('Expense Inputs'!$C17:$C24,'Expense Inputs'!$E17:$E24)+SUM('Expense Inputs'!$E17:$E24)</f>
        <v>0</v>
      </c>
      <c r="L16" s="49">
        <f>SUMPRODUCT('Expense Inputs'!$C17:$C24,'Expense Inputs'!$E17:$E24)+SUM('Expense Inputs'!$E17:$E24)</f>
        <v>0</v>
      </c>
      <c r="M16" s="49">
        <f>SUMPRODUCT('Expense Inputs'!$C17:$C24,'Expense Inputs'!$E17:$E24)+SUM('Expense Inputs'!$E17:$E24)</f>
        <v>0</v>
      </c>
      <c r="N16" s="6">
        <f>SUMPRODUCT('Expense Inputs'!$C17:$C24,'Expense Inputs'!$E17:$E24)+SUM('Expense Inputs'!$E17:$E24)</f>
        <v>0</v>
      </c>
      <c r="O16" s="6">
        <f>SUMPRODUCT('Expense Inputs'!$C17:$C24,'Expense Inputs'!$E17:$E24)+SUM('Expense Inputs'!$E17:$E24)</f>
        <v>0</v>
      </c>
      <c r="P16" s="6">
        <f>SUMPRODUCT('Expense Inputs'!$C17:$C24,'Expense Inputs'!$E17:$E24)+SUM('Expense Inputs'!$E17:$E24)</f>
        <v>0</v>
      </c>
      <c r="Q16" s="6">
        <f>SUMPRODUCT('Expense Inputs'!$C17:$C24,'Expense Inputs'!$E17:$E24)+SUM('Expense Inputs'!$E17:$E24)</f>
        <v>0</v>
      </c>
      <c r="R16" s="6">
        <f>SUMPRODUCT('Expense Inputs'!$C17:$C24,'Expense Inputs'!$E17:$E24)+SUM('Expense Inputs'!$E17:$E24)</f>
        <v>0</v>
      </c>
      <c r="S16" s="6">
        <f>SUMPRODUCT('Expense Inputs'!$C17:$C24,'Expense Inputs'!$E17:$E24)+SUM('Expense Inputs'!$E17:$E24)</f>
        <v>0</v>
      </c>
      <c r="T16" s="6">
        <f>SUMPRODUCT('Expense Inputs'!$C17:$C24,'Expense Inputs'!$E17:$E24)+SUM('Expense Inputs'!$E17:$E24)</f>
        <v>0</v>
      </c>
      <c r="U16" s="6">
        <f>SUMPRODUCT('Expense Inputs'!$C17:$C24,'Expense Inputs'!$E17:$E24)+SUM('Expense Inputs'!$E17:$E24)</f>
        <v>0</v>
      </c>
      <c r="V16" s="6">
        <f>SUMPRODUCT('Expense Inputs'!$C17:$C24,'Expense Inputs'!$E17:$E24)+SUM('Expense Inputs'!$E17:$E24)</f>
        <v>0</v>
      </c>
      <c r="W16" s="6">
        <f>SUMPRODUCT('Expense Inputs'!$C17:$C24,'Expense Inputs'!$E17:$E24)+SUM('Expense Inputs'!$E17:$E24)</f>
        <v>0</v>
      </c>
      <c r="X16" s="6">
        <f>SUMPRODUCT('Expense Inputs'!$C17:$C24,'Expense Inputs'!$E17:$E24)+SUM('Expense Inputs'!$E17:$E24)</f>
        <v>0</v>
      </c>
      <c r="Y16" s="6">
        <f>SUMPRODUCT('Expense Inputs'!$C17:$C24,'Expense Inputs'!$E17:$E24)+SUM('Expense Inputs'!$E17:$E24)</f>
        <v>0</v>
      </c>
      <c r="Z16" s="6">
        <f>SUMPRODUCT('Expense Inputs'!$C17:$C24,'Expense Inputs'!$E17:$E24)+SUM('Expense Inputs'!$E17:$E24)</f>
        <v>0</v>
      </c>
      <c r="AA16" s="6">
        <f>SUMPRODUCT('Expense Inputs'!$C17:$C24,'Expense Inputs'!$E17:$E24)+SUM('Expense Inputs'!$E17:$E24)</f>
        <v>0</v>
      </c>
      <c r="AB16" s="6">
        <f>SUMPRODUCT('Expense Inputs'!$C17:$C24,'Expense Inputs'!$E17:$E24)+SUM('Expense Inputs'!$E17:$E24)</f>
        <v>0</v>
      </c>
      <c r="AC16" s="6">
        <f>SUMPRODUCT('Expense Inputs'!$C17:$C24,'Expense Inputs'!$E17:$E24)+SUM('Expense Inputs'!$E17:$E24)</f>
        <v>0</v>
      </c>
      <c r="AD16" s="6">
        <f>SUMPRODUCT('Expense Inputs'!$C17:$C24,'Expense Inputs'!$E17:$E24)+SUM('Expense Inputs'!$E17:$E24)</f>
        <v>0</v>
      </c>
      <c r="AE16" s="6">
        <f>SUMPRODUCT('Expense Inputs'!$C17:$C24,'Expense Inputs'!$E17:$E24)+SUM('Expense Inputs'!$E17:$E24)</f>
        <v>0</v>
      </c>
    </row>
    <row r="17" spans="2:31" s="6" customFormat="1">
      <c r="B17" s="8" t="s">
        <v>23</v>
      </c>
      <c r="D17" s="6">
        <f>'Best Case Scenario'!D17</f>
        <v>0</v>
      </c>
      <c r="E17" s="6">
        <f>D17+SUMIFS(H17:AE17,H$5:AE$5,"&lt;="&amp;'Baseline Inputs'!C$6)</f>
        <v>0</v>
      </c>
      <c r="F17" s="6">
        <f>SUMIFS(H17:AE17,H$5:AE$5,"&gt;"&amp;'Baseline Inputs'!C$6,H$5:AE$5,"&lt;="&amp;'Baseline Inputs'!C$6+365)</f>
        <v>0</v>
      </c>
      <c r="H17" s="49">
        <f>SUMPRODUCT('Expense Inputs'!$C27:$C34,'Expense Inputs'!$E27:$E34)+SUM('Expense Inputs'!$E27:$E34)</f>
        <v>0</v>
      </c>
      <c r="I17" s="49">
        <f>SUMPRODUCT('Expense Inputs'!$C27:$C34,'Expense Inputs'!$E27:$E34)+SUM('Expense Inputs'!$E27:$E34)</f>
        <v>0</v>
      </c>
      <c r="J17" s="49">
        <f>SUMPRODUCT('Expense Inputs'!$C27:$C34,'Expense Inputs'!$E27:$E34)+SUM('Expense Inputs'!$E27:$E34)</f>
        <v>0</v>
      </c>
      <c r="K17" s="49">
        <f>SUMPRODUCT('Expense Inputs'!$C27:$C34,'Expense Inputs'!$E27:$E34)+SUM('Expense Inputs'!$E27:$E34)</f>
        <v>0</v>
      </c>
      <c r="L17" s="49">
        <f>SUMPRODUCT('Expense Inputs'!$C27:$C34,'Expense Inputs'!$E27:$E34)+SUM('Expense Inputs'!$E27:$E34)</f>
        <v>0</v>
      </c>
      <c r="M17" s="49">
        <f>SUMPRODUCT('Expense Inputs'!$C27:$C34,'Expense Inputs'!$E27:$E34)+SUM('Expense Inputs'!$E27:$E34)</f>
        <v>0</v>
      </c>
      <c r="N17" s="6">
        <f>SUMPRODUCT('Expense Inputs'!$C27:$C34,'Expense Inputs'!$E27:$E34)+SUM('Expense Inputs'!$E27:$E34)</f>
        <v>0</v>
      </c>
      <c r="O17" s="6">
        <f>SUMPRODUCT('Expense Inputs'!$C27:$C34,'Expense Inputs'!$E27:$E34)+SUM('Expense Inputs'!$E27:$E34)</f>
        <v>0</v>
      </c>
      <c r="P17" s="6">
        <f>SUMPRODUCT('Expense Inputs'!$C27:$C34,'Expense Inputs'!$E27:$E34)+SUM('Expense Inputs'!$E27:$E34)</f>
        <v>0</v>
      </c>
      <c r="Q17" s="6">
        <f>SUMPRODUCT('Expense Inputs'!$C27:$C34,'Expense Inputs'!$E27:$E34)+SUM('Expense Inputs'!$E27:$E34)</f>
        <v>0</v>
      </c>
      <c r="R17" s="6">
        <f>SUMPRODUCT('Expense Inputs'!$C27:$C34,'Expense Inputs'!$E27:$E34)+SUM('Expense Inputs'!$E27:$E34)</f>
        <v>0</v>
      </c>
      <c r="S17" s="6">
        <f>SUMPRODUCT('Expense Inputs'!$C27:$C34,'Expense Inputs'!$E27:$E34)+SUM('Expense Inputs'!$E27:$E34)</f>
        <v>0</v>
      </c>
      <c r="T17" s="6">
        <f>SUMPRODUCT('Expense Inputs'!$C27:$C34,'Expense Inputs'!$E27:$E34)+SUM('Expense Inputs'!$E27:$E34)</f>
        <v>0</v>
      </c>
      <c r="U17" s="6">
        <f>SUMPRODUCT('Expense Inputs'!$C27:$C34,'Expense Inputs'!$E27:$E34)+SUM('Expense Inputs'!$E27:$E34)</f>
        <v>0</v>
      </c>
      <c r="V17" s="6">
        <f>SUMPRODUCT('Expense Inputs'!$C27:$C34,'Expense Inputs'!$E27:$E34)+SUM('Expense Inputs'!$E27:$E34)</f>
        <v>0</v>
      </c>
      <c r="W17" s="6">
        <f>SUMPRODUCT('Expense Inputs'!$C27:$C34,'Expense Inputs'!$E27:$E34)+SUM('Expense Inputs'!$E27:$E34)</f>
        <v>0</v>
      </c>
      <c r="X17" s="6">
        <f>SUMPRODUCT('Expense Inputs'!$C27:$C34,'Expense Inputs'!$E27:$E34)+SUM('Expense Inputs'!$E27:$E34)</f>
        <v>0</v>
      </c>
      <c r="Y17" s="6">
        <f>SUMPRODUCT('Expense Inputs'!$C27:$C34,'Expense Inputs'!$E27:$E34)+SUM('Expense Inputs'!$E27:$E34)</f>
        <v>0</v>
      </c>
      <c r="Z17" s="6">
        <f>SUMPRODUCT('Expense Inputs'!$C27:$C34,'Expense Inputs'!$E27:$E34)+SUM('Expense Inputs'!$E27:$E34)</f>
        <v>0</v>
      </c>
      <c r="AA17" s="6">
        <f>SUMPRODUCT('Expense Inputs'!$C27:$C34,'Expense Inputs'!$E27:$E34)+SUM('Expense Inputs'!$E27:$E34)</f>
        <v>0</v>
      </c>
      <c r="AB17" s="6">
        <f>SUMPRODUCT('Expense Inputs'!$C27:$C34,'Expense Inputs'!$E27:$E34)+SUM('Expense Inputs'!$E27:$E34)</f>
        <v>0</v>
      </c>
      <c r="AC17" s="6">
        <f>SUMPRODUCT('Expense Inputs'!$C27:$C34,'Expense Inputs'!$E27:$E34)+SUM('Expense Inputs'!$E27:$E34)</f>
        <v>0</v>
      </c>
      <c r="AD17" s="6">
        <f>SUMPRODUCT('Expense Inputs'!$C27:$C34,'Expense Inputs'!$E27:$E34)+SUM('Expense Inputs'!$E27:$E34)</f>
        <v>0</v>
      </c>
      <c r="AE17" s="6">
        <f>SUMPRODUCT('Expense Inputs'!$C27:$C34,'Expense Inputs'!$E27:$E34)+SUM('Expense Inputs'!$E27:$E34)</f>
        <v>0</v>
      </c>
    </row>
    <row r="18" spans="2:31" s="6" customFormat="1">
      <c r="B18" s="8" t="s">
        <v>25</v>
      </c>
      <c r="D18" s="6">
        <f>'Best Case Scenario'!D18</f>
        <v>0</v>
      </c>
      <c r="E18" s="6">
        <f>D18+SUMIFS(H18:AE18,H$5:AE$5,"&lt;="&amp;'Baseline Inputs'!C$6)</f>
        <v>0</v>
      </c>
      <c r="F18" s="6">
        <f>SUMIFS(H18:AE18,H$5:AE$5,"&gt;"&amp;'Baseline Inputs'!C$6,H$5:AE$5,"&lt;="&amp;'Baseline Inputs'!C$6+365)</f>
        <v>0</v>
      </c>
      <c r="H18" s="6">
        <f>'Expense Inputs'!$C36*(1+'Expense Inputs'!$E36)</f>
        <v>0</v>
      </c>
      <c r="I18" s="6">
        <f>'Expense Inputs'!$C36*(1+'Expense Inputs'!$E36)</f>
        <v>0</v>
      </c>
      <c r="J18" s="6">
        <f>'Expense Inputs'!$C36*(1+'Expense Inputs'!$E36)</f>
        <v>0</v>
      </c>
      <c r="K18" s="6">
        <f>'Expense Inputs'!$C36*(1+'Expense Inputs'!$E36)</f>
        <v>0</v>
      </c>
      <c r="L18" s="6">
        <f>'Expense Inputs'!$C36*(1+'Expense Inputs'!$E36)</f>
        <v>0</v>
      </c>
      <c r="M18" s="6">
        <f>'Expense Inputs'!$C36*(1+'Expense Inputs'!$E36)</f>
        <v>0</v>
      </c>
      <c r="N18" s="6">
        <f>'Expense Inputs'!$C36*(1+'Expense Inputs'!$E36)</f>
        <v>0</v>
      </c>
      <c r="O18" s="6">
        <f>'Expense Inputs'!$C36*(1+'Expense Inputs'!$E36)</f>
        <v>0</v>
      </c>
      <c r="P18" s="6">
        <f>'Expense Inputs'!$C36*(1+'Expense Inputs'!$E36)</f>
        <v>0</v>
      </c>
      <c r="Q18" s="6">
        <f>'Expense Inputs'!$C36*(1+'Expense Inputs'!$E36)</f>
        <v>0</v>
      </c>
      <c r="R18" s="6">
        <f>'Expense Inputs'!$C36*(1+'Expense Inputs'!$E36)</f>
        <v>0</v>
      </c>
      <c r="S18" s="6">
        <f>'Expense Inputs'!$C36*(1+'Expense Inputs'!$E36)</f>
        <v>0</v>
      </c>
      <c r="T18" s="6">
        <f>'Expense Inputs'!$C36*(1+'Expense Inputs'!$E36)</f>
        <v>0</v>
      </c>
      <c r="U18" s="6">
        <f>'Expense Inputs'!$C36*(1+'Expense Inputs'!$E36)</f>
        <v>0</v>
      </c>
      <c r="V18" s="6">
        <f>'Expense Inputs'!$C36*(1+'Expense Inputs'!$E36)</f>
        <v>0</v>
      </c>
      <c r="W18" s="6">
        <f>'Expense Inputs'!$C36*(1+'Expense Inputs'!$E36)</f>
        <v>0</v>
      </c>
      <c r="X18" s="6">
        <f>'Expense Inputs'!$C36*(1+'Expense Inputs'!$E36)</f>
        <v>0</v>
      </c>
      <c r="Y18" s="6">
        <f>'Expense Inputs'!$C36*(1+'Expense Inputs'!$E36)</f>
        <v>0</v>
      </c>
      <c r="Z18" s="6">
        <f>'Expense Inputs'!$C36*(1+'Expense Inputs'!$E36)</f>
        <v>0</v>
      </c>
      <c r="AA18" s="6">
        <f>'Expense Inputs'!$C36*(1+'Expense Inputs'!$E36)</f>
        <v>0</v>
      </c>
      <c r="AB18" s="6">
        <f>'Expense Inputs'!$C36*(1+'Expense Inputs'!$E36)</f>
        <v>0</v>
      </c>
      <c r="AC18" s="6">
        <f>'Expense Inputs'!$C36*(1+'Expense Inputs'!$E36)</f>
        <v>0</v>
      </c>
      <c r="AD18" s="6">
        <f>'Expense Inputs'!$C36*(1+'Expense Inputs'!$E36)</f>
        <v>0</v>
      </c>
      <c r="AE18" s="6">
        <f>'Expense Inputs'!$C36*(1+'Expense Inputs'!$E36)</f>
        <v>0</v>
      </c>
    </row>
    <row r="19" spans="2:31" s="6" customFormat="1">
      <c r="B19" s="8" t="s">
        <v>26</v>
      </c>
      <c r="D19" s="6">
        <f>'Best Case Scenario'!D19</f>
        <v>0</v>
      </c>
      <c r="E19" s="6">
        <f>D19+SUMIFS(H19:AE19,H$5:AE$5,"&lt;="&amp;'Baseline Inputs'!C$6)</f>
        <v>0</v>
      </c>
      <c r="F19" s="6">
        <f>SUMIFS(H19:AE19,H$5:AE$5,"&gt;"&amp;'Baseline Inputs'!C$6,H$5:AE$5,"&lt;="&amp;'Baseline Inputs'!C$6+365)</f>
        <v>0</v>
      </c>
      <c r="H19" s="6">
        <f>'Expense Inputs'!$C37*(1+'Expense Inputs'!$E37)</f>
        <v>0</v>
      </c>
      <c r="I19" s="6">
        <f>'Expense Inputs'!$C37*(1+'Expense Inputs'!$E37)</f>
        <v>0</v>
      </c>
      <c r="J19" s="6">
        <f>'Expense Inputs'!$C37*(1+'Expense Inputs'!$E37)</f>
        <v>0</v>
      </c>
      <c r="K19" s="6">
        <f>'Expense Inputs'!$C37*(1+'Expense Inputs'!$E37)</f>
        <v>0</v>
      </c>
      <c r="L19" s="6">
        <f>'Expense Inputs'!$C37*(1+'Expense Inputs'!$E37)</f>
        <v>0</v>
      </c>
      <c r="M19" s="6">
        <f>'Expense Inputs'!$C37*(1+'Expense Inputs'!$E37)</f>
        <v>0</v>
      </c>
      <c r="N19" s="6">
        <f>'Expense Inputs'!$C37*(1+'Expense Inputs'!$E37)</f>
        <v>0</v>
      </c>
      <c r="O19" s="6">
        <f>'Expense Inputs'!$C37*(1+'Expense Inputs'!$E37)</f>
        <v>0</v>
      </c>
      <c r="P19" s="6">
        <f>'Expense Inputs'!$C37*(1+'Expense Inputs'!$E37)</f>
        <v>0</v>
      </c>
      <c r="Q19" s="6">
        <f>'Expense Inputs'!$C37*(1+'Expense Inputs'!$E37)</f>
        <v>0</v>
      </c>
      <c r="R19" s="6">
        <f>'Expense Inputs'!$C37*(1+'Expense Inputs'!$E37)</f>
        <v>0</v>
      </c>
      <c r="S19" s="6">
        <f>'Expense Inputs'!$C37*(1+'Expense Inputs'!$E37)</f>
        <v>0</v>
      </c>
      <c r="T19" s="6">
        <f>'Expense Inputs'!$C37*(1+'Expense Inputs'!$E37)</f>
        <v>0</v>
      </c>
      <c r="U19" s="6">
        <f>'Expense Inputs'!$C37*(1+'Expense Inputs'!$E37)</f>
        <v>0</v>
      </c>
      <c r="V19" s="6">
        <f>'Expense Inputs'!$C37*(1+'Expense Inputs'!$E37)</f>
        <v>0</v>
      </c>
      <c r="W19" s="6">
        <f>'Expense Inputs'!$C37*(1+'Expense Inputs'!$E37)</f>
        <v>0</v>
      </c>
      <c r="X19" s="6">
        <f>'Expense Inputs'!$C37*(1+'Expense Inputs'!$E37)</f>
        <v>0</v>
      </c>
      <c r="Y19" s="6">
        <f>'Expense Inputs'!$C37*(1+'Expense Inputs'!$E37)</f>
        <v>0</v>
      </c>
      <c r="Z19" s="6">
        <f>'Expense Inputs'!$C37*(1+'Expense Inputs'!$E37)</f>
        <v>0</v>
      </c>
      <c r="AA19" s="6">
        <f>'Expense Inputs'!$C37*(1+'Expense Inputs'!$E37)</f>
        <v>0</v>
      </c>
      <c r="AB19" s="6">
        <f>'Expense Inputs'!$C37*(1+'Expense Inputs'!$E37)</f>
        <v>0</v>
      </c>
      <c r="AC19" s="6">
        <f>'Expense Inputs'!$C37*(1+'Expense Inputs'!$E37)</f>
        <v>0</v>
      </c>
      <c r="AD19" s="6">
        <f>'Expense Inputs'!$C37*(1+'Expense Inputs'!$E37)</f>
        <v>0</v>
      </c>
      <c r="AE19" s="6">
        <f>'Expense Inputs'!$C37*(1+'Expense Inputs'!$E37)</f>
        <v>0</v>
      </c>
    </row>
    <row r="20" spans="2:31" s="6" customFormat="1">
      <c r="B20" s="8" t="s">
        <v>27</v>
      </c>
      <c r="D20" s="6">
        <f>'Best Case Scenario'!D20</f>
        <v>0</v>
      </c>
      <c r="E20" s="6">
        <f>D20+SUMIFS(H20:AE20,H$5:AE$5,"&lt;="&amp;'Baseline Inputs'!C$6)</f>
        <v>0</v>
      </c>
      <c r="F20" s="6">
        <f>SUMIFS(H20:AE20,H$5:AE$5,"&gt;"&amp;'Baseline Inputs'!C$6,H$5:AE$5,"&lt;="&amp;'Baseline Inputs'!C$6+365)</f>
        <v>0</v>
      </c>
      <c r="H20" s="6">
        <f>'Expense Inputs'!$C38*(1+'Expense Inputs'!$E38)</f>
        <v>0</v>
      </c>
      <c r="I20" s="6">
        <f>'Expense Inputs'!$C38*(1+'Expense Inputs'!$E38)</f>
        <v>0</v>
      </c>
      <c r="J20" s="6">
        <f>'Expense Inputs'!$C38*(1+'Expense Inputs'!$E38)</f>
        <v>0</v>
      </c>
      <c r="K20" s="6">
        <f>'Expense Inputs'!$C38*(1+'Expense Inputs'!$E38)</f>
        <v>0</v>
      </c>
      <c r="L20" s="6">
        <f>'Expense Inputs'!$C38*(1+'Expense Inputs'!$E38)</f>
        <v>0</v>
      </c>
      <c r="M20" s="6">
        <f>'Expense Inputs'!$C38*(1+'Expense Inputs'!$E38)</f>
        <v>0</v>
      </c>
      <c r="N20" s="6">
        <f>'Expense Inputs'!$C38*(1+'Expense Inputs'!$E38)</f>
        <v>0</v>
      </c>
      <c r="O20" s="6">
        <f>'Expense Inputs'!$C38*(1+'Expense Inputs'!$E38)</f>
        <v>0</v>
      </c>
      <c r="P20" s="6">
        <f>'Expense Inputs'!$C38*(1+'Expense Inputs'!$E38)</f>
        <v>0</v>
      </c>
      <c r="Q20" s="6">
        <f>'Expense Inputs'!$C38*(1+'Expense Inputs'!$E38)</f>
        <v>0</v>
      </c>
      <c r="R20" s="6">
        <f>'Expense Inputs'!$C38*(1+'Expense Inputs'!$E38)</f>
        <v>0</v>
      </c>
      <c r="S20" s="6">
        <f>'Expense Inputs'!$C38*(1+'Expense Inputs'!$E38)</f>
        <v>0</v>
      </c>
      <c r="T20" s="6">
        <f>'Expense Inputs'!$C38*(1+'Expense Inputs'!$E38)</f>
        <v>0</v>
      </c>
      <c r="U20" s="6">
        <f>'Expense Inputs'!$C38*(1+'Expense Inputs'!$E38)</f>
        <v>0</v>
      </c>
      <c r="V20" s="6">
        <f>'Expense Inputs'!$C38*(1+'Expense Inputs'!$E38)</f>
        <v>0</v>
      </c>
      <c r="W20" s="6">
        <f>'Expense Inputs'!$C38*(1+'Expense Inputs'!$E38)</f>
        <v>0</v>
      </c>
      <c r="X20" s="6">
        <f>'Expense Inputs'!$C38*(1+'Expense Inputs'!$E38)</f>
        <v>0</v>
      </c>
      <c r="Y20" s="6">
        <f>'Expense Inputs'!$C38*(1+'Expense Inputs'!$E38)</f>
        <v>0</v>
      </c>
      <c r="Z20" s="6">
        <f>'Expense Inputs'!$C38*(1+'Expense Inputs'!$E38)</f>
        <v>0</v>
      </c>
      <c r="AA20" s="6">
        <f>'Expense Inputs'!$C38*(1+'Expense Inputs'!$E38)</f>
        <v>0</v>
      </c>
      <c r="AB20" s="6">
        <f>'Expense Inputs'!$C38*(1+'Expense Inputs'!$E38)</f>
        <v>0</v>
      </c>
      <c r="AC20" s="6">
        <f>'Expense Inputs'!$C38*(1+'Expense Inputs'!$E38)</f>
        <v>0</v>
      </c>
      <c r="AD20" s="6">
        <f>'Expense Inputs'!$C38*(1+'Expense Inputs'!$E38)</f>
        <v>0</v>
      </c>
      <c r="AE20" s="6">
        <f>'Expense Inputs'!$C38*(1+'Expense Inputs'!$E38)</f>
        <v>0</v>
      </c>
    </row>
    <row r="21" spans="2:31" s="6" customFormat="1">
      <c r="B21" s="5" t="s">
        <v>28</v>
      </c>
      <c r="D21" s="5">
        <f>SUM(D15:D20)</f>
        <v>0</v>
      </c>
      <c r="E21" s="5">
        <f>SUM(E15:E20)</f>
        <v>0</v>
      </c>
      <c r="F21" s="5">
        <f>SUM(F15:F20)</f>
        <v>0</v>
      </c>
      <c r="H21" s="5">
        <f>SUM(H15:H20)</f>
        <v>0</v>
      </c>
      <c r="I21" s="5">
        <f t="shared" ref="I21:AE21" si="2">SUM(I15:I20)</f>
        <v>0</v>
      </c>
      <c r="J21" s="5">
        <f t="shared" si="2"/>
        <v>0</v>
      </c>
      <c r="K21" s="5">
        <f t="shared" si="2"/>
        <v>0</v>
      </c>
      <c r="L21" s="5">
        <f t="shared" si="2"/>
        <v>0</v>
      </c>
      <c r="M21" s="5">
        <f t="shared" si="2"/>
        <v>0</v>
      </c>
      <c r="N21" s="5">
        <f t="shared" si="2"/>
        <v>0</v>
      </c>
      <c r="O21" s="5">
        <f t="shared" si="2"/>
        <v>0</v>
      </c>
      <c r="P21" s="5">
        <f t="shared" si="2"/>
        <v>0</v>
      </c>
      <c r="Q21" s="5">
        <f t="shared" si="2"/>
        <v>0</v>
      </c>
      <c r="R21" s="5">
        <f t="shared" si="2"/>
        <v>0</v>
      </c>
      <c r="S21" s="5">
        <f t="shared" si="2"/>
        <v>0</v>
      </c>
      <c r="T21" s="5">
        <f t="shared" si="2"/>
        <v>0</v>
      </c>
      <c r="U21" s="5">
        <f t="shared" si="2"/>
        <v>0</v>
      </c>
      <c r="V21" s="5">
        <f t="shared" si="2"/>
        <v>0</v>
      </c>
      <c r="W21" s="5">
        <f t="shared" si="2"/>
        <v>0</v>
      </c>
      <c r="X21" s="5">
        <f t="shared" si="2"/>
        <v>0</v>
      </c>
      <c r="Y21" s="5">
        <f t="shared" si="2"/>
        <v>0</v>
      </c>
      <c r="Z21" s="5">
        <f t="shared" si="2"/>
        <v>0</v>
      </c>
      <c r="AA21" s="5">
        <f t="shared" si="2"/>
        <v>0</v>
      </c>
      <c r="AB21" s="5">
        <f t="shared" si="2"/>
        <v>0</v>
      </c>
      <c r="AC21" s="5">
        <f t="shared" si="2"/>
        <v>0</v>
      </c>
      <c r="AD21" s="5">
        <f t="shared" si="2"/>
        <v>0</v>
      </c>
      <c r="AE21" s="5">
        <f t="shared" si="2"/>
        <v>0</v>
      </c>
    </row>
    <row r="22" spans="2:31" s="6" customFormat="1">
      <c r="B22" s="5"/>
    </row>
    <row r="23" spans="2:31" s="6" customFormat="1">
      <c r="B23" s="5" t="s">
        <v>29</v>
      </c>
      <c r="D23" s="5">
        <f>D12-D21</f>
        <v>0</v>
      </c>
      <c r="E23" s="5">
        <f>E12-E21</f>
        <v>0</v>
      </c>
      <c r="F23" s="5">
        <f>F12-F21</f>
        <v>0</v>
      </c>
      <c r="H23" s="5">
        <f>H12-H21</f>
        <v>0</v>
      </c>
      <c r="I23" s="5">
        <f t="shared" ref="I23:AE23" si="3">I12-I21</f>
        <v>0</v>
      </c>
      <c r="J23" s="5">
        <f t="shared" si="3"/>
        <v>0</v>
      </c>
      <c r="K23" s="5">
        <f t="shared" si="3"/>
        <v>0</v>
      </c>
      <c r="L23" s="5">
        <f t="shared" si="3"/>
        <v>0</v>
      </c>
      <c r="M23" s="5">
        <f t="shared" si="3"/>
        <v>0</v>
      </c>
      <c r="N23" s="5">
        <f t="shared" si="3"/>
        <v>0</v>
      </c>
      <c r="O23" s="5">
        <f t="shared" si="3"/>
        <v>0</v>
      </c>
      <c r="P23" s="5">
        <f t="shared" si="3"/>
        <v>0</v>
      </c>
      <c r="Q23" s="5">
        <f t="shared" si="3"/>
        <v>0</v>
      </c>
      <c r="R23" s="5">
        <f t="shared" si="3"/>
        <v>0</v>
      </c>
      <c r="S23" s="5">
        <f t="shared" si="3"/>
        <v>0</v>
      </c>
      <c r="T23" s="5">
        <f t="shared" si="3"/>
        <v>0</v>
      </c>
      <c r="U23" s="5">
        <f t="shared" si="3"/>
        <v>0</v>
      </c>
      <c r="V23" s="5">
        <f t="shared" si="3"/>
        <v>0</v>
      </c>
      <c r="W23" s="5">
        <f t="shared" si="3"/>
        <v>0</v>
      </c>
      <c r="X23" s="5">
        <f t="shared" si="3"/>
        <v>0</v>
      </c>
      <c r="Y23" s="5">
        <f t="shared" si="3"/>
        <v>0</v>
      </c>
      <c r="Z23" s="5">
        <f t="shared" si="3"/>
        <v>0</v>
      </c>
      <c r="AA23" s="5">
        <f t="shared" si="3"/>
        <v>0</v>
      </c>
      <c r="AB23" s="5">
        <f t="shared" si="3"/>
        <v>0</v>
      </c>
      <c r="AC23" s="5">
        <f t="shared" si="3"/>
        <v>0</v>
      </c>
      <c r="AD23" s="5">
        <f t="shared" si="3"/>
        <v>0</v>
      </c>
      <c r="AE23" s="5">
        <f t="shared" si="3"/>
        <v>0</v>
      </c>
    </row>
    <row r="24" spans="2:31" s="6" customFormat="1"/>
    <row r="25" spans="2:31" s="6" customFormat="1">
      <c r="B25" s="5" t="s">
        <v>34</v>
      </c>
    </row>
    <row r="26" spans="2:31" s="6" customFormat="1">
      <c r="B26" s="6" t="s">
        <v>30</v>
      </c>
      <c r="E26" s="6">
        <f>'Baseline Inputs'!C8</f>
        <v>0</v>
      </c>
      <c r="F26" s="6">
        <f>E29</f>
        <v>0</v>
      </c>
      <c r="H26" s="6">
        <f>'Baseline Inputs'!C8</f>
        <v>0</v>
      </c>
      <c r="I26" s="6">
        <f>H29</f>
        <v>0</v>
      </c>
      <c r="J26" s="6">
        <f t="shared" ref="J26:AE26" si="4">I29</f>
        <v>0</v>
      </c>
      <c r="K26" s="6">
        <f t="shared" si="4"/>
        <v>0</v>
      </c>
      <c r="L26" s="6">
        <f t="shared" si="4"/>
        <v>0</v>
      </c>
      <c r="M26" s="6">
        <f t="shared" si="4"/>
        <v>0</v>
      </c>
      <c r="N26" s="6">
        <f t="shared" si="4"/>
        <v>0</v>
      </c>
      <c r="O26" s="6">
        <f t="shared" si="4"/>
        <v>0</v>
      </c>
      <c r="P26" s="6">
        <f t="shared" si="4"/>
        <v>0</v>
      </c>
      <c r="Q26" s="6">
        <f t="shared" si="4"/>
        <v>0</v>
      </c>
      <c r="R26" s="6">
        <f t="shared" si="4"/>
        <v>0</v>
      </c>
      <c r="S26" s="6">
        <f t="shared" si="4"/>
        <v>0</v>
      </c>
      <c r="T26" s="6">
        <f t="shared" si="4"/>
        <v>0</v>
      </c>
      <c r="U26" s="6">
        <f t="shared" si="4"/>
        <v>0</v>
      </c>
      <c r="V26" s="6">
        <f t="shared" si="4"/>
        <v>0</v>
      </c>
      <c r="W26" s="6">
        <f t="shared" si="4"/>
        <v>0</v>
      </c>
      <c r="X26" s="6">
        <f t="shared" si="4"/>
        <v>0</v>
      </c>
      <c r="Y26" s="6">
        <f t="shared" si="4"/>
        <v>0</v>
      </c>
      <c r="Z26" s="6">
        <f t="shared" si="4"/>
        <v>0</v>
      </c>
      <c r="AA26" s="6">
        <f t="shared" si="4"/>
        <v>0</v>
      </c>
      <c r="AB26" s="6">
        <f t="shared" si="4"/>
        <v>0</v>
      </c>
      <c r="AC26" s="6">
        <f t="shared" si="4"/>
        <v>0</v>
      </c>
      <c r="AD26" s="6">
        <f t="shared" si="4"/>
        <v>0</v>
      </c>
      <c r="AE26" s="6">
        <f t="shared" si="4"/>
        <v>0</v>
      </c>
    </row>
    <row r="27" spans="2:31" s="6" customFormat="1">
      <c r="B27" s="6" t="s">
        <v>31</v>
      </c>
      <c r="E27" s="6">
        <f>D27+SUMIFS(H27:AE27,H$5:AE$5,"&lt;="&amp;'Baseline Inputs'!C$6)</f>
        <v>0</v>
      </c>
      <c r="F27" s="6">
        <f>SUMIFS(H27:AE27,H$5:AE$5,"&gt;"&amp;'Baseline Inputs'!C$6,H$5:AE$5,"&lt;="&amp;'Baseline Inputs'!C$6+365)</f>
        <v>0</v>
      </c>
      <c r="H27" s="6">
        <f>SUMIFS('Revenue Inputs'!$L$8:$L$15,'Revenue Inputs'!$G$8:$G$15,"&gt;"&amp;G$5,'Revenue Inputs'!$G$8:$G$15,"&lt;="&amp;H$5)+SUMIFS('Revenue Inputs'!$L$18:$L$25,'Revenue Inputs'!$G$18:$G$25,"&gt;"&amp;G$5,'Revenue Inputs'!$G$18:$G$25,"&lt;="&amp;H$5)+SUMIFS('Revenue Inputs'!$L$28:$L$35,'Revenue Inputs'!$G$28:$G$35,"&gt;"&amp;G$5,'Revenue Inputs'!$G$28:$G$35,"&lt;="&amp;H$5)</f>
        <v>0</v>
      </c>
      <c r="I27" s="6">
        <f>SUMIFS('Revenue Inputs'!$L$8:$L$15,'Revenue Inputs'!$G$8:$G$15,"&gt;"&amp;H$5,'Revenue Inputs'!$G$8:$G$15,"&lt;="&amp;I$5)+SUMIFS('Revenue Inputs'!$L$18:$L$25,'Revenue Inputs'!$G$18:$G$25,"&gt;"&amp;H$5,'Revenue Inputs'!$G$18:$G$25,"&lt;="&amp;I$5)+SUMIFS('Revenue Inputs'!$L$28:$L$35,'Revenue Inputs'!$G$28:$G$35,"&gt;"&amp;H$5,'Revenue Inputs'!$G$28:$G$35,"&lt;="&amp;I$5)</f>
        <v>0</v>
      </c>
      <c r="J27" s="6">
        <f>SUMIFS('Revenue Inputs'!$L$8:$L$15,'Revenue Inputs'!$G$8:$G$15,"&gt;"&amp;I$5,'Revenue Inputs'!$G$8:$G$15,"&lt;="&amp;J$5)+SUMIFS('Revenue Inputs'!$L$18:$L$25,'Revenue Inputs'!$G$18:$G$25,"&gt;"&amp;I$5,'Revenue Inputs'!$G$18:$G$25,"&lt;="&amp;J$5)+SUMIFS('Revenue Inputs'!$L$28:$L$35,'Revenue Inputs'!$G$28:$G$35,"&gt;"&amp;I$5,'Revenue Inputs'!$G$28:$G$35,"&lt;="&amp;J$5)</f>
        <v>0</v>
      </c>
      <c r="K27" s="6">
        <f>SUMIFS('Revenue Inputs'!$L$8:$L$15,'Revenue Inputs'!$G$8:$G$15,"&gt;"&amp;J$5,'Revenue Inputs'!$G$8:$G$15,"&lt;="&amp;K$5)+SUMIFS('Revenue Inputs'!$L$18:$L$25,'Revenue Inputs'!$G$18:$G$25,"&gt;"&amp;J$5,'Revenue Inputs'!$G$18:$G$25,"&lt;="&amp;K$5)+SUMIFS('Revenue Inputs'!$L$28:$L$35,'Revenue Inputs'!$G$28:$G$35,"&gt;"&amp;J$5,'Revenue Inputs'!$G$28:$G$35,"&lt;="&amp;K$5)</f>
        <v>0</v>
      </c>
      <c r="L27" s="6">
        <f>SUMIFS('Revenue Inputs'!$L$8:$L$15,'Revenue Inputs'!$G$8:$G$15,"&gt;"&amp;K$5,'Revenue Inputs'!$G$8:$G$15,"&lt;="&amp;L$5)+SUMIFS('Revenue Inputs'!$L$18:$L$25,'Revenue Inputs'!$G$18:$G$25,"&gt;"&amp;K$5,'Revenue Inputs'!$G$18:$G$25,"&lt;="&amp;L$5)+SUMIFS('Revenue Inputs'!$L$28:$L$35,'Revenue Inputs'!$G$28:$G$35,"&gt;"&amp;K$5,'Revenue Inputs'!$G$28:$G$35,"&lt;="&amp;L$5)</f>
        <v>0</v>
      </c>
      <c r="M27" s="6">
        <f>SUMIFS('Revenue Inputs'!$L$8:$L$15,'Revenue Inputs'!$G$8:$G$15,"&gt;"&amp;L$5,'Revenue Inputs'!$G$8:$G$15,"&lt;="&amp;M$5)+SUMIFS('Revenue Inputs'!$L$18:$L$25,'Revenue Inputs'!$G$18:$G$25,"&gt;"&amp;L$5,'Revenue Inputs'!$G$18:$G$25,"&lt;="&amp;M$5)+SUMIFS('Revenue Inputs'!$L$28:$L$35,'Revenue Inputs'!$G$28:$G$35,"&gt;"&amp;L$5,'Revenue Inputs'!$G$28:$G$35,"&lt;="&amp;M$5)</f>
        <v>0</v>
      </c>
      <c r="N27" s="6">
        <f>SUMIFS('Revenue Inputs'!$L$8:$L$15,'Revenue Inputs'!$G$8:$G$15,"&gt;"&amp;M$5,'Revenue Inputs'!$G$8:$G$15,"&lt;="&amp;N$5)+SUMIFS('Revenue Inputs'!$L$18:$L$25,'Revenue Inputs'!$G$18:$G$25,"&gt;"&amp;M$5,'Revenue Inputs'!$G$18:$G$25,"&lt;="&amp;N$5)+SUMIFS('Revenue Inputs'!$L$28:$L$35,'Revenue Inputs'!$G$28:$G$35,"&gt;"&amp;M$5,'Revenue Inputs'!$G$28:$G$35,"&lt;="&amp;N$5)</f>
        <v>0</v>
      </c>
      <c r="O27" s="6">
        <f>SUMIFS('Revenue Inputs'!$L$8:$L$15,'Revenue Inputs'!$G$8:$G$15,"&gt;"&amp;N$5,'Revenue Inputs'!$G$8:$G$15,"&lt;="&amp;O$5)+SUMIFS('Revenue Inputs'!$L$18:$L$25,'Revenue Inputs'!$G$18:$G$25,"&gt;"&amp;N$5,'Revenue Inputs'!$G$18:$G$25,"&lt;="&amp;O$5)+SUMIFS('Revenue Inputs'!$L$28:$L$35,'Revenue Inputs'!$G$28:$G$35,"&gt;"&amp;N$5,'Revenue Inputs'!$G$28:$G$35,"&lt;="&amp;O$5)</f>
        <v>0</v>
      </c>
      <c r="P27" s="6">
        <f>SUMIFS('Revenue Inputs'!$L$8:$L$15,'Revenue Inputs'!$G$8:$G$15,"&gt;"&amp;O$5,'Revenue Inputs'!$G$8:$G$15,"&lt;="&amp;P$5)+SUMIFS('Revenue Inputs'!$L$18:$L$25,'Revenue Inputs'!$G$18:$G$25,"&gt;"&amp;O$5,'Revenue Inputs'!$G$18:$G$25,"&lt;="&amp;P$5)+SUMIFS('Revenue Inputs'!$L$28:$L$35,'Revenue Inputs'!$G$28:$G$35,"&gt;"&amp;O$5,'Revenue Inputs'!$G$28:$G$35,"&lt;="&amp;P$5)</f>
        <v>0</v>
      </c>
      <c r="Q27" s="6">
        <f>SUMIFS('Revenue Inputs'!$L$8:$L$15,'Revenue Inputs'!$G$8:$G$15,"&gt;"&amp;P$5,'Revenue Inputs'!$G$8:$G$15,"&lt;="&amp;Q$5)+SUMIFS('Revenue Inputs'!$L$18:$L$25,'Revenue Inputs'!$G$18:$G$25,"&gt;"&amp;P$5,'Revenue Inputs'!$G$18:$G$25,"&lt;="&amp;Q$5)+SUMIFS('Revenue Inputs'!$L$28:$L$35,'Revenue Inputs'!$G$28:$G$35,"&gt;"&amp;P$5,'Revenue Inputs'!$G$28:$G$35,"&lt;="&amp;Q$5)</f>
        <v>0</v>
      </c>
      <c r="R27" s="6">
        <f>SUMIFS('Revenue Inputs'!$L$8:$L$15,'Revenue Inputs'!$G$8:$G$15,"&gt;"&amp;Q$5,'Revenue Inputs'!$G$8:$G$15,"&lt;="&amp;R$5)+SUMIFS('Revenue Inputs'!$L$18:$L$25,'Revenue Inputs'!$G$18:$G$25,"&gt;"&amp;Q$5,'Revenue Inputs'!$G$18:$G$25,"&lt;="&amp;R$5)+SUMIFS('Revenue Inputs'!$L$28:$L$35,'Revenue Inputs'!$G$28:$G$35,"&gt;"&amp;Q$5,'Revenue Inputs'!$G$28:$G$35,"&lt;="&amp;R$5)</f>
        <v>0</v>
      </c>
      <c r="S27" s="6">
        <f>SUMIFS('Revenue Inputs'!$L$8:$L$15,'Revenue Inputs'!$G$8:$G$15,"&gt;"&amp;R$5,'Revenue Inputs'!$G$8:$G$15,"&lt;="&amp;S$5)+SUMIFS('Revenue Inputs'!$L$18:$L$25,'Revenue Inputs'!$G$18:$G$25,"&gt;"&amp;R$5,'Revenue Inputs'!$G$18:$G$25,"&lt;="&amp;S$5)+SUMIFS('Revenue Inputs'!$L$28:$L$35,'Revenue Inputs'!$G$28:$G$35,"&gt;"&amp;R$5,'Revenue Inputs'!$G$28:$G$35,"&lt;="&amp;S$5)</f>
        <v>0</v>
      </c>
      <c r="T27" s="6">
        <f>SUMIFS('Revenue Inputs'!$L$8:$L$15,'Revenue Inputs'!$G$8:$G$15,"&gt;"&amp;S$5,'Revenue Inputs'!$G$8:$G$15,"&lt;="&amp;T$5)+SUMIFS('Revenue Inputs'!$L$18:$L$25,'Revenue Inputs'!$G$18:$G$25,"&gt;"&amp;S$5,'Revenue Inputs'!$G$18:$G$25,"&lt;="&amp;T$5)+SUMIFS('Revenue Inputs'!$L$28:$L$35,'Revenue Inputs'!$G$28:$G$35,"&gt;"&amp;S$5,'Revenue Inputs'!$G$28:$G$35,"&lt;="&amp;T$5)</f>
        <v>0</v>
      </c>
      <c r="U27" s="6">
        <f>SUMIFS('Revenue Inputs'!$L$8:$L$15,'Revenue Inputs'!$G$8:$G$15,"&gt;"&amp;T$5,'Revenue Inputs'!$G$8:$G$15,"&lt;="&amp;U$5)+SUMIFS('Revenue Inputs'!$L$18:$L$25,'Revenue Inputs'!$G$18:$G$25,"&gt;"&amp;T$5,'Revenue Inputs'!$G$18:$G$25,"&lt;="&amp;U$5)+SUMIFS('Revenue Inputs'!$L$28:$L$35,'Revenue Inputs'!$G$28:$G$35,"&gt;"&amp;T$5,'Revenue Inputs'!$G$28:$G$35,"&lt;="&amp;U$5)</f>
        <v>0</v>
      </c>
      <c r="V27" s="6">
        <f>SUMIFS('Revenue Inputs'!$L$8:$L$15,'Revenue Inputs'!$G$8:$G$15,"&gt;"&amp;U$5,'Revenue Inputs'!$G$8:$G$15,"&lt;="&amp;V$5)+SUMIFS('Revenue Inputs'!$L$18:$L$25,'Revenue Inputs'!$G$18:$G$25,"&gt;"&amp;U$5,'Revenue Inputs'!$G$18:$G$25,"&lt;="&amp;V$5)+SUMIFS('Revenue Inputs'!$L$28:$L$35,'Revenue Inputs'!$G$28:$G$35,"&gt;"&amp;U$5,'Revenue Inputs'!$G$28:$G$35,"&lt;="&amp;V$5)</f>
        <v>0</v>
      </c>
      <c r="W27" s="6">
        <f>SUMIFS('Revenue Inputs'!$L$8:$L$15,'Revenue Inputs'!$G$8:$G$15,"&gt;"&amp;V$5,'Revenue Inputs'!$G$8:$G$15,"&lt;="&amp;W$5)+SUMIFS('Revenue Inputs'!$L$18:$L$25,'Revenue Inputs'!$G$18:$G$25,"&gt;"&amp;V$5,'Revenue Inputs'!$G$18:$G$25,"&lt;="&amp;W$5)+SUMIFS('Revenue Inputs'!$L$28:$L$35,'Revenue Inputs'!$G$28:$G$35,"&gt;"&amp;V$5,'Revenue Inputs'!$G$28:$G$35,"&lt;="&amp;W$5)</f>
        <v>0</v>
      </c>
      <c r="X27" s="6">
        <f>SUMIFS('Revenue Inputs'!$L$8:$L$15,'Revenue Inputs'!$G$8:$G$15,"&gt;"&amp;W$5,'Revenue Inputs'!$G$8:$G$15,"&lt;="&amp;X$5)+SUMIFS('Revenue Inputs'!$L$18:$L$25,'Revenue Inputs'!$G$18:$G$25,"&gt;"&amp;W$5,'Revenue Inputs'!$G$18:$G$25,"&lt;="&amp;X$5)+SUMIFS('Revenue Inputs'!$L$28:$L$35,'Revenue Inputs'!$G$28:$G$35,"&gt;"&amp;W$5,'Revenue Inputs'!$G$28:$G$35,"&lt;="&amp;X$5)</f>
        <v>0</v>
      </c>
      <c r="Y27" s="6">
        <f>SUMIFS('Revenue Inputs'!$L$8:$L$15,'Revenue Inputs'!$G$8:$G$15,"&gt;"&amp;X$5,'Revenue Inputs'!$G$8:$G$15,"&lt;="&amp;Y$5)+SUMIFS('Revenue Inputs'!$L$18:$L$25,'Revenue Inputs'!$G$18:$G$25,"&gt;"&amp;X$5,'Revenue Inputs'!$G$18:$G$25,"&lt;="&amp;Y$5)+SUMIFS('Revenue Inputs'!$L$28:$L$35,'Revenue Inputs'!$G$28:$G$35,"&gt;"&amp;X$5,'Revenue Inputs'!$G$28:$G$35,"&lt;="&amp;Y$5)</f>
        <v>0</v>
      </c>
      <c r="Z27" s="6">
        <f>SUMIFS('Revenue Inputs'!$L$8:$L$15,'Revenue Inputs'!$G$8:$G$15,"&gt;"&amp;Y$5,'Revenue Inputs'!$G$8:$G$15,"&lt;="&amp;Z$5)+SUMIFS('Revenue Inputs'!$L$18:$L$25,'Revenue Inputs'!$G$18:$G$25,"&gt;"&amp;Y$5,'Revenue Inputs'!$G$18:$G$25,"&lt;="&amp;Z$5)+SUMIFS('Revenue Inputs'!$L$28:$L$35,'Revenue Inputs'!$G$28:$G$35,"&gt;"&amp;Y$5,'Revenue Inputs'!$G$28:$G$35,"&lt;="&amp;Z$5)</f>
        <v>0</v>
      </c>
      <c r="AA27" s="6">
        <f>SUMIFS('Revenue Inputs'!$L$8:$L$15,'Revenue Inputs'!$G$8:$G$15,"&gt;"&amp;Z$5,'Revenue Inputs'!$G$8:$G$15,"&lt;="&amp;AA$5)+SUMIFS('Revenue Inputs'!$L$18:$L$25,'Revenue Inputs'!$G$18:$G$25,"&gt;"&amp;Z$5,'Revenue Inputs'!$G$18:$G$25,"&lt;="&amp;AA$5)+SUMIFS('Revenue Inputs'!$L$28:$L$35,'Revenue Inputs'!$G$28:$G$35,"&gt;"&amp;Z$5,'Revenue Inputs'!$G$28:$G$35,"&lt;="&amp;AA$5)</f>
        <v>0</v>
      </c>
      <c r="AB27" s="6">
        <f>SUMIFS('Revenue Inputs'!$L$8:$L$15,'Revenue Inputs'!$G$8:$G$15,"&gt;"&amp;AA$5,'Revenue Inputs'!$G$8:$G$15,"&lt;="&amp;AB$5)+SUMIFS('Revenue Inputs'!$L$18:$L$25,'Revenue Inputs'!$G$18:$G$25,"&gt;"&amp;AA$5,'Revenue Inputs'!$G$18:$G$25,"&lt;="&amp;AB$5)+SUMIFS('Revenue Inputs'!$L$28:$L$35,'Revenue Inputs'!$G$28:$G$35,"&gt;"&amp;AA$5,'Revenue Inputs'!$G$28:$G$35,"&lt;="&amp;AB$5)</f>
        <v>0</v>
      </c>
      <c r="AC27" s="6">
        <f>SUMIFS('Revenue Inputs'!$L$8:$L$15,'Revenue Inputs'!$G$8:$G$15,"&gt;"&amp;AB$5,'Revenue Inputs'!$G$8:$G$15,"&lt;="&amp;AC$5)+SUMIFS('Revenue Inputs'!$L$18:$L$25,'Revenue Inputs'!$G$18:$G$25,"&gt;"&amp;AB$5,'Revenue Inputs'!$G$18:$G$25,"&lt;="&amp;AC$5)+SUMIFS('Revenue Inputs'!$L$28:$L$35,'Revenue Inputs'!$G$28:$G$35,"&gt;"&amp;AB$5,'Revenue Inputs'!$G$28:$G$35,"&lt;="&amp;AC$5)</f>
        <v>0</v>
      </c>
      <c r="AD27" s="6">
        <f>SUMIFS('Revenue Inputs'!$L$8:$L$15,'Revenue Inputs'!$G$8:$G$15,"&gt;"&amp;AC$5,'Revenue Inputs'!$G$8:$G$15,"&lt;="&amp;AD$5)+SUMIFS('Revenue Inputs'!$L$18:$L$25,'Revenue Inputs'!$G$18:$G$25,"&gt;"&amp;AC$5,'Revenue Inputs'!$G$18:$G$25,"&lt;="&amp;AD$5)+SUMIFS('Revenue Inputs'!$L$28:$L$35,'Revenue Inputs'!$G$28:$G$35,"&gt;"&amp;AC$5,'Revenue Inputs'!$G$28:$G$35,"&lt;="&amp;AD$5)</f>
        <v>0</v>
      </c>
      <c r="AE27" s="6">
        <f>SUMIFS('Revenue Inputs'!$L$8:$L$15,'Revenue Inputs'!$G$8:$G$15,"&gt;"&amp;AD$5,'Revenue Inputs'!$G$8:$G$15,"&lt;="&amp;AE$5)+SUMIFS('Revenue Inputs'!$L$18:$L$25,'Revenue Inputs'!$G$18:$G$25,"&gt;"&amp;AD$5,'Revenue Inputs'!$G$18:$G$25,"&lt;="&amp;AE$5)+SUMIFS('Revenue Inputs'!$L$28:$L$35,'Revenue Inputs'!$G$28:$G$35,"&gt;"&amp;AD$5,'Revenue Inputs'!$G$28:$G$35,"&lt;="&amp;AE$5)</f>
        <v>0</v>
      </c>
    </row>
    <row r="28" spans="2:31" s="6" customFormat="1">
      <c r="B28" s="6" t="s">
        <v>32</v>
      </c>
      <c r="E28" s="6">
        <f>D28+SUMIFS(H28:AE28,H$5:AE$5,"&lt;="&amp;'Baseline Inputs'!C$6)</f>
        <v>0</v>
      </c>
      <c r="F28" s="6">
        <f>SUMIFS(H28:AE28,H$5:AE$5,"&gt;"&amp;'Baseline Inputs'!C$6,H$5:AE$5,"&lt;="&amp;'Baseline Inputs'!C$6+365)</f>
        <v>0</v>
      </c>
      <c r="H28" s="6">
        <f>H21</f>
        <v>0</v>
      </c>
      <c r="I28" s="6">
        <f>I21</f>
        <v>0</v>
      </c>
      <c r="J28" s="6">
        <f t="shared" ref="J28:AE28" si="5">J21</f>
        <v>0</v>
      </c>
      <c r="K28" s="6">
        <f t="shared" si="5"/>
        <v>0</v>
      </c>
      <c r="L28" s="6">
        <f t="shared" si="5"/>
        <v>0</v>
      </c>
      <c r="M28" s="6">
        <f t="shared" si="5"/>
        <v>0</v>
      </c>
      <c r="N28" s="6">
        <f t="shared" si="5"/>
        <v>0</v>
      </c>
      <c r="O28" s="6">
        <f t="shared" si="5"/>
        <v>0</v>
      </c>
      <c r="P28" s="6">
        <f t="shared" si="5"/>
        <v>0</v>
      </c>
      <c r="Q28" s="6">
        <f t="shared" si="5"/>
        <v>0</v>
      </c>
      <c r="R28" s="6">
        <f t="shared" si="5"/>
        <v>0</v>
      </c>
      <c r="S28" s="6">
        <f t="shared" si="5"/>
        <v>0</v>
      </c>
      <c r="T28" s="6">
        <f t="shared" si="5"/>
        <v>0</v>
      </c>
      <c r="U28" s="6">
        <f t="shared" si="5"/>
        <v>0</v>
      </c>
      <c r="V28" s="6">
        <f t="shared" si="5"/>
        <v>0</v>
      </c>
      <c r="W28" s="6">
        <f t="shared" si="5"/>
        <v>0</v>
      </c>
      <c r="X28" s="6">
        <f t="shared" si="5"/>
        <v>0</v>
      </c>
      <c r="Y28" s="6">
        <f t="shared" si="5"/>
        <v>0</v>
      </c>
      <c r="Z28" s="6">
        <f t="shared" si="5"/>
        <v>0</v>
      </c>
      <c r="AA28" s="6">
        <f t="shared" si="5"/>
        <v>0</v>
      </c>
      <c r="AB28" s="6">
        <f t="shared" si="5"/>
        <v>0</v>
      </c>
      <c r="AC28" s="6">
        <f t="shared" si="5"/>
        <v>0</v>
      </c>
      <c r="AD28" s="6">
        <f t="shared" si="5"/>
        <v>0</v>
      </c>
      <c r="AE28" s="6">
        <f t="shared" si="5"/>
        <v>0</v>
      </c>
    </row>
    <row r="29" spans="2:31" s="6" customFormat="1">
      <c r="B29" s="5" t="s">
        <v>33</v>
      </c>
      <c r="E29" s="5">
        <f>E26+E27-E28</f>
        <v>0</v>
      </c>
      <c r="F29" s="5">
        <f>F26+F27-F28</f>
        <v>0</v>
      </c>
      <c r="H29" s="5">
        <f>H26+H27-H28</f>
        <v>0</v>
      </c>
      <c r="I29" s="5">
        <f>I26+I27-I28</f>
        <v>0</v>
      </c>
      <c r="J29" s="5">
        <f t="shared" ref="J29:AE29" si="6">J26+J27-J28</f>
        <v>0</v>
      </c>
      <c r="K29" s="5">
        <f t="shared" si="6"/>
        <v>0</v>
      </c>
      <c r="L29" s="5">
        <f t="shared" si="6"/>
        <v>0</v>
      </c>
      <c r="M29" s="5">
        <f t="shared" si="6"/>
        <v>0</v>
      </c>
      <c r="N29" s="5">
        <f t="shared" si="6"/>
        <v>0</v>
      </c>
      <c r="O29" s="5">
        <f t="shared" si="6"/>
        <v>0</v>
      </c>
      <c r="P29" s="5">
        <f t="shared" si="6"/>
        <v>0</v>
      </c>
      <c r="Q29" s="5">
        <f t="shared" si="6"/>
        <v>0</v>
      </c>
      <c r="R29" s="5">
        <f t="shared" si="6"/>
        <v>0</v>
      </c>
      <c r="S29" s="5">
        <f t="shared" si="6"/>
        <v>0</v>
      </c>
      <c r="T29" s="5">
        <f t="shared" si="6"/>
        <v>0</v>
      </c>
      <c r="U29" s="5">
        <f t="shared" si="6"/>
        <v>0</v>
      </c>
      <c r="V29" s="5">
        <f t="shared" si="6"/>
        <v>0</v>
      </c>
      <c r="W29" s="5">
        <f t="shared" si="6"/>
        <v>0</v>
      </c>
      <c r="X29" s="5">
        <f t="shared" si="6"/>
        <v>0</v>
      </c>
      <c r="Y29" s="5">
        <f t="shared" si="6"/>
        <v>0</v>
      </c>
      <c r="Z29" s="5">
        <f t="shared" si="6"/>
        <v>0</v>
      </c>
      <c r="AA29" s="5">
        <f t="shared" si="6"/>
        <v>0</v>
      </c>
      <c r="AB29" s="5">
        <f t="shared" si="6"/>
        <v>0</v>
      </c>
      <c r="AC29" s="5">
        <f t="shared" si="6"/>
        <v>0</v>
      </c>
      <c r="AD29" s="5">
        <f t="shared" si="6"/>
        <v>0</v>
      </c>
      <c r="AE29" s="5">
        <f t="shared" si="6"/>
        <v>0</v>
      </c>
    </row>
    <row r="30" spans="2:31" s="6" customFormat="1"/>
  </sheetData>
  <sheetProtection sheet="1" objects="1" scenarios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E30"/>
  <sheetViews>
    <sheetView workbookViewId="0">
      <pane xSplit="7" ySplit="5" topLeftCell="H6" activePane="bottomRight" state="frozen"/>
      <selection pane="topRight" activeCell="G1" sqref="G1"/>
      <selection pane="bottomLeft" activeCell="A6" sqref="A6"/>
      <selection pane="bottomRight" activeCell="E6" sqref="E6"/>
    </sheetView>
  </sheetViews>
  <sheetFormatPr baseColWidth="10" defaultColWidth="8.83203125" defaultRowHeight="14" x14ac:dyDescent="0"/>
  <cols>
    <col min="1" max="1" width="2.6640625" customWidth="1"/>
    <col min="2" max="2" width="35.5" customWidth="1"/>
    <col min="3" max="3" width="2.6640625" customWidth="1"/>
    <col min="4" max="6" width="11" customWidth="1"/>
    <col min="7" max="7" width="2.6640625" customWidth="1"/>
    <col min="18" max="31" width="10.5" customWidth="1"/>
  </cols>
  <sheetData>
    <row r="2" spans="2:31" ht="36">
      <c r="B2" s="15" t="s">
        <v>0</v>
      </c>
    </row>
    <row r="3" spans="2:31" ht="18">
      <c r="B3" s="16" t="s">
        <v>41</v>
      </c>
    </row>
    <row r="4" spans="2:31">
      <c r="H4" s="7">
        <v>0</v>
      </c>
      <c r="I4" s="7">
        <f>H4+1</f>
        <v>1</v>
      </c>
      <c r="J4" s="7">
        <f t="shared" ref="J4:AE4" si="0">I4+1</f>
        <v>2</v>
      </c>
      <c r="K4" s="7">
        <f t="shared" si="0"/>
        <v>3</v>
      </c>
      <c r="L4" s="7">
        <f t="shared" si="0"/>
        <v>4</v>
      </c>
      <c r="M4" s="7">
        <f t="shared" si="0"/>
        <v>5</v>
      </c>
      <c r="N4" s="7">
        <f t="shared" si="0"/>
        <v>6</v>
      </c>
      <c r="O4" s="7">
        <f t="shared" si="0"/>
        <v>7</v>
      </c>
      <c r="P4" s="7">
        <f t="shared" si="0"/>
        <v>8</v>
      </c>
      <c r="Q4" s="7">
        <f t="shared" si="0"/>
        <v>9</v>
      </c>
      <c r="R4" s="7">
        <f t="shared" si="0"/>
        <v>10</v>
      </c>
      <c r="S4" s="7">
        <f t="shared" si="0"/>
        <v>11</v>
      </c>
      <c r="T4" s="7">
        <f t="shared" si="0"/>
        <v>12</v>
      </c>
      <c r="U4" s="7">
        <f t="shared" si="0"/>
        <v>13</v>
      </c>
      <c r="V4" s="7">
        <f t="shared" si="0"/>
        <v>14</v>
      </c>
      <c r="W4" s="7">
        <f t="shared" si="0"/>
        <v>15</v>
      </c>
      <c r="X4" s="7">
        <f t="shared" si="0"/>
        <v>16</v>
      </c>
      <c r="Y4" s="7">
        <f t="shared" si="0"/>
        <v>17</v>
      </c>
      <c r="Z4" s="7">
        <f t="shared" si="0"/>
        <v>18</v>
      </c>
      <c r="AA4" s="7">
        <f t="shared" si="0"/>
        <v>19</v>
      </c>
      <c r="AB4" s="7">
        <f t="shared" si="0"/>
        <v>20</v>
      </c>
      <c r="AC4" s="7">
        <f t="shared" si="0"/>
        <v>21</v>
      </c>
      <c r="AD4" s="7">
        <f t="shared" si="0"/>
        <v>22</v>
      </c>
      <c r="AE4" s="7">
        <f t="shared" si="0"/>
        <v>23</v>
      </c>
    </row>
    <row r="5" spans="2:31" s="2" customFormat="1" ht="42">
      <c r="D5" s="2" t="s">
        <v>38</v>
      </c>
      <c r="E5" s="2" t="s">
        <v>97</v>
      </c>
      <c r="F5" s="2" t="s">
        <v>39</v>
      </c>
      <c r="H5" s="9">
        <f>EOMONTH('Baseline Inputs'!$C7,'Worst Case Scenario'!H4)</f>
        <v>31</v>
      </c>
      <c r="I5" s="9">
        <f>EOMONTH('Baseline Inputs'!$C7,'Worst Case Scenario'!I4)</f>
        <v>59</v>
      </c>
      <c r="J5" s="9">
        <f>EOMONTH('Baseline Inputs'!$C7,'Worst Case Scenario'!J4)</f>
        <v>91</v>
      </c>
      <c r="K5" s="9">
        <f>EOMONTH('Baseline Inputs'!$C7,'Worst Case Scenario'!K4)</f>
        <v>121</v>
      </c>
      <c r="L5" s="9">
        <f>EOMONTH('Baseline Inputs'!$C7,'Worst Case Scenario'!L4)</f>
        <v>152</v>
      </c>
      <c r="M5" s="9">
        <f>EOMONTH('Baseline Inputs'!$C7,'Worst Case Scenario'!M4)</f>
        <v>182</v>
      </c>
      <c r="N5" s="9">
        <f>EOMONTH('Baseline Inputs'!$C7,'Worst Case Scenario'!N4)</f>
        <v>213</v>
      </c>
      <c r="O5" s="9">
        <f>EOMONTH('Baseline Inputs'!$C7,'Worst Case Scenario'!O4)</f>
        <v>244</v>
      </c>
      <c r="P5" s="9">
        <f>EOMONTH('Baseline Inputs'!$C7,'Worst Case Scenario'!P4)</f>
        <v>274</v>
      </c>
      <c r="Q5" s="9">
        <f>EOMONTH('Baseline Inputs'!$C7,'Worst Case Scenario'!Q4)</f>
        <v>305</v>
      </c>
      <c r="R5" s="9">
        <f>EOMONTH('Baseline Inputs'!$C7,'Worst Case Scenario'!R4)</f>
        <v>335</v>
      </c>
      <c r="S5" s="9">
        <f>EOMONTH('Baseline Inputs'!$C7,'Worst Case Scenario'!S4)</f>
        <v>366</v>
      </c>
      <c r="T5" s="9">
        <f>EOMONTH('Baseline Inputs'!$C7,'Worst Case Scenario'!T4)</f>
        <v>397</v>
      </c>
      <c r="U5" s="9">
        <f>EOMONTH('Baseline Inputs'!$C7,'Worst Case Scenario'!U4)</f>
        <v>425</v>
      </c>
      <c r="V5" s="9">
        <f>EOMONTH('Baseline Inputs'!$C7,'Worst Case Scenario'!V4)</f>
        <v>456</v>
      </c>
      <c r="W5" s="9">
        <f>EOMONTH('Baseline Inputs'!$C7,'Worst Case Scenario'!W4)</f>
        <v>486</v>
      </c>
      <c r="X5" s="9">
        <f>EOMONTH('Baseline Inputs'!$C7,'Worst Case Scenario'!X4)</f>
        <v>517</v>
      </c>
      <c r="Y5" s="9">
        <f>EOMONTH('Baseline Inputs'!$C7,'Worst Case Scenario'!Y4)</f>
        <v>547</v>
      </c>
      <c r="Z5" s="9">
        <f>EOMONTH('Baseline Inputs'!$C7,'Worst Case Scenario'!Z4)</f>
        <v>578</v>
      </c>
      <c r="AA5" s="9">
        <f>EOMONTH('Baseline Inputs'!$C7,'Worst Case Scenario'!AA4)</f>
        <v>609</v>
      </c>
      <c r="AB5" s="9">
        <f>EOMONTH('Baseline Inputs'!$C7,'Worst Case Scenario'!AB4)</f>
        <v>639</v>
      </c>
      <c r="AC5" s="9">
        <f>EOMONTH('Baseline Inputs'!$C7,'Worst Case Scenario'!AC4)</f>
        <v>670</v>
      </c>
      <c r="AD5" s="9">
        <f>EOMONTH('Baseline Inputs'!$C7,'Worst Case Scenario'!AD4)</f>
        <v>700</v>
      </c>
      <c r="AE5" s="9">
        <f>EOMONTH('Baseline Inputs'!$C7,'Worst Case Scenario'!AE4)</f>
        <v>731</v>
      </c>
    </row>
    <row r="6" spans="2:31" s="6" customFormat="1">
      <c r="B6" s="5" t="s">
        <v>15</v>
      </c>
    </row>
    <row r="7" spans="2:31" s="6" customFormat="1">
      <c r="B7" s="5" t="s">
        <v>17</v>
      </c>
    </row>
    <row r="8" spans="2:31" s="6" customFormat="1">
      <c r="B8" s="8" t="s">
        <v>18</v>
      </c>
      <c r="D8" s="6">
        <f>'Best Case Scenario'!D8</f>
        <v>0</v>
      </c>
      <c r="E8" s="6">
        <f>D8+SUMIFS(H8:AE8,H$5:AE$5,"&lt;="&amp;'Baseline Inputs'!C$6)</f>
        <v>0</v>
      </c>
      <c r="F8" s="6">
        <f>SUMIFS(H8:AE8,H$5:AE$5,"&gt;"&amp;'Baseline Inputs'!C$6,H$5:AE$5,"&lt;="&amp;'Baseline Inputs'!C$6+365)</f>
        <v>0</v>
      </c>
      <c r="H8" s="6">
        <f>SUMIFS('Revenue Inputs'!$M$8:$M$15,'Revenue Inputs'!$H$8:$H$15,"&gt;"&amp;G$5,'Revenue Inputs'!$H$8:$H$15,"&lt;="&amp;H$5)</f>
        <v>0</v>
      </c>
      <c r="I8" s="6">
        <f>SUMIFS('Revenue Inputs'!$M$8:$M$15,'Revenue Inputs'!$H$8:$H$15,"&gt;"&amp;H$5,'Revenue Inputs'!$H$8:$H$15,"&lt;="&amp;I$5)</f>
        <v>0</v>
      </c>
      <c r="J8" s="6">
        <f>SUMIFS('Revenue Inputs'!$M$8:$M$15,'Revenue Inputs'!$H$8:$H$15,"&gt;"&amp;I$5,'Revenue Inputs'!$H$8:$H$15,"&lt;="&amp;J$5)</f>
        <v>0</v>
      </c>
      <c r="K8" s="6">
        <f>SUMIFS('Revenue Inputs'!$M$8:$M$15,'Revenue Inputs'!$H$8:$H$15,"&gt;"&amp;J$5,'Revenue Inputs'!$H$8:$H$15,"&lt;="&amp;K$5)</f>
        <v>0</v>
      </c>
      <c r="L8" s="6">
        <f>SUMIFS('Revenue Inputs'!$M$8:$M$15,'Revenue Inputs'!$H$8:$H$15,"&gt;"&amp;K$5,'Revenue Inputs'!$H$8:$H$15,"&lt;="&amp;L$5)</f>
        <v>0</v>
      </c>
      <c r="M8" s="6">
        <f>SUMIFS('Revenue Inputs'!$M$8:$M$15,'Revenue Inputs'!$H$8:$H$15,"&gt;"&amp;L$5,'Revenue Inputs'!$H$8:$H$15,"&lt;="&amp;M$5)</f>
        <v>0</v>
      </c>
      <c r="N8" s="6">
        <f>SUMIFS('Revenue Inputs'!$M$8:$M$15,'Revenue Inputs'!$H$8:$H$15,"&gt;"&amp;M$5,'Revenue Inputs'!$H$8:$H$15,"&lt;="&amp;N$5)</f>
        <v>0</v>
      </c>
      <c r="O8" s="6">
        <f>SUMIFS('Revenue Inputs'!$M$8:$M$15,'Revenue Inputs'!$H$8:$H$15,"&gt;"&amp;N$5,'Revenue Inputs'!$H$8:$H$15,"&lt;="&amp;O$5)</f>
        <v>0</v>
      </c>
      <c r="P8" s="6">
        <f>SUMIFS('Revenue Inputs'!$M$8:$M$15,'Revenue Inputs'!$H$8:$H$15,"&gt;"&amp;O$5,'Revenue Inputs'!$H$8:$H$15,"&lt;="&amp;P$5)</f>
        <v>0</v>
      </c>
      <c r="Q8" s="6">
        <f>SUMIFS('Revenue Inputs'!$M$8:$M$15,'Revenue Inputs'!$H$8:$H$15,"&gt;"&amp;P$5,'Revenue Inputs'!$H$8:$H$15,"&lt;="&amp;Q$5)</f>
        <v>0</v>
      </c>
      <c r="R8" s="6">
        <f>SUMIFS('Revenue Inputs'!$M$8:$M$15,'Revenue Inputs'!$H$8:$H$15,"&gt;"&amp;Q$5,'Revenue Inputs'!$H$8:$H$15,"&lt;="&amp;R$5)</f>
        <v>0</v>
      </c>
      <c r="S8" s="6">
        <f>SUMIFS('Revenue Inputs'!$M$8:$M$15,'Revenue Inputs'!$H$8:$H$15,"&gt;"&amp;R$5,'Revenue Inputs'!$H$8:$H$15,"&lt;="&amp;S$5)</f>
        <v>0</v>
      </c>
      <c r="T8" s="6">
        <f>SUMIFS('Revenue Inputs'!$M$8:$M$15,'Revenue Inputs'!$H$8:$H$15,"&gt;"&amp;S$5,'Revenue Inputs'!$H$8:$H$15,"&lt;="&amp;T$5)</f>
        <v>0</v>
      </c>
      <c r="U8" s="6">
        <f>SUMIFS('Revenue Inputs'!$M$8:$M$15,'Revenue Inputs'!$H$8:$H$15,"&gt;"&amp;T$5,'Revenue Inputs'!$H$8:$H$15,"&lt;="&amp;U$5)</f>
        <v>0</v>
      </c>
      <c r="V8" s="6">
        <f>SUMIFS('Revenue Inputs'!$M$8:$M$15,'Revenue Inputs'!$H$8:$H$15,"&gt;"&amp;U$5,'Revenue Inputs'!$H$8:$H$15,"&lt;="&amp;V$5)</f>
        <v>0</v>
      </c>
      <c r="W8" s="6">
        <f>SUMIFS('Revenue Inputs'!$M$8:$M$15,'Revenue Inputs'!$H$8:$H$15,"&gt;"&amp;V$5,'Revenue Inputs'!$H$8:$H$15,"&lt;="&amp;W$5)</f>
        <v>0</v>
      </c>
      <c r="X8" s="6">
        <f>SUMIFS('Revenue Inputs'!$M$8:$M$15,'Revenue Inputs'!$H$8:$H$15,"&gt;"&amp;W$5,'Revenue Inputs'!$H$8:$H$15,"&lt;="&amp;X$5)</f>
        <v>0</v>
      </c>
      <c r="Y8" s="6">
        <f>SUMIFS('Revenue Inputs'!$M$8:$M$15,'Revenue Inputs'!$H$8:$H$15,"&gt;"&amp;X$5,'Revenue Inputs'!$H$8:$H$15,"&lt;="&amp;Y$5)</f>
        <v>0</v>
      </c>
      <c r="Z8" s="6">
        <f>SUMIFS('Revenue Inputs'!$M$8:$M$15,'Revenue Inputs'!$H$8:$H$15,"&gt;"&amp;Y$5,'Revenue Inputs'!$H$8:$H$15,"&lt;="&amp;Z$5)</f>
        <v>0</v>
      </c>
      <c r="AA8" s="6">
        <f>SUMIFS('Revenue Inputs'!$M$8:$M$15,'Revenue Inputs'!$H$8:$H$15,"&gt;"&amp;Z$5,'Revenue Inputs'!$H$8:$H$15,"&lt;="&amp;AA$5)</f>
        <v>0</v>
      </c>
      <c r="AB8" s="6">
        <f>SUMIFS('Revenue Inputs'!$M$8:$M$15,'Revenue Inputs'!$H$8:$H$15,"&gt;"&amp;AA$5,'Revenue Inputs'!$H$8:$H$15,"&lt;="&amp;AB$5)</f>
        <v>0</v>
      </c>
      <c r="AC8" s="6">
        <f>SUMIFS('Revenue Inputs'!$M$8:$M$15,'Revenue Inputs'!$H$8:$H$15,"&gt;"&amp;AB$5,'Revenue Inputs'!$H$8:$H$15,"&lt;="&amp;AC$5)</f>
        <v>0</v>
      </c>
      <c r="AD8" s="6">
        <f>SUMIFS('Revenue Inputs'!$M$8:$M$15,'Revenue Inputs'!$H$8:$H$15,"&gt;"&amp;AC$5,'Revenue Inputs'!$H$8:$H$15,"&lt;="&amp;AD$5)</f>
        <v>0</v>
      </c>
      <c r="AE8" s="6">
        <f>SUMIFS('Revenue Inputs'!$M$8:$M$15,'Revenue Inputs'!$H$8:$H$15,"&gt;"&amp;AD$5,'Revenue Inputs'!$H$8:$H$15,"&lt;="&amp;AE$5)</f>
        <v>0</v>
      </c>
    </row>
    <row r="9" spans="2:31" s="6" customFormat="1">
      <c r="B9" s="8" t="s">
        <v>51</v>
      </c>
      <c r="D9" s="6">
        <f>'Best Case Scenario'!D9</f>
        <v>0</v>
      </c>
      <c r="E9" s="6">
        <f>D9+SUMIFS(H9:AE9,H$5:AE$5,"&lt;="&amp;'Baseline Inputs'!C$6)</f>
        <v>0</v>
      </c>
      <c r="F9" s="6">
        <f>SUMIFS(H9:AE9,H$5:AE$5,"&gt;"&amp;'Baseline Inputs'!C$6,H$5:AE$5,"&lt;="&amp;'Baseline Inputs'!C$6+365)</f>
        <v>0</v>
      </c>
      <c r="H9" s="6">
        <f>SUMIFS('Revenue Inputs'!$M$18:$M$25,'Revenue Inputs'!$H$18:$H$25,"&gt;"&amp;G$5,'Revenue Inputs'!$H$18:$H$25,"&lt;="&amp;H$5)</f>
        <v>0</v>
      </c>
      <c r="I9" s="6">
        <f>SUMIFS('Revenue Inputs'!$M$18:$M$25,'Revenue Inputs'!$H$18:$H$25,"&gt;"&amp;H$5,'Revenue Inputs'!$H$18:$H$25,"&lt;="&amp;I$5)</f>
        <v>0</v>
      </c>
      <c r="J9" s="6">
        <f>SUMIFS('Revenue Inputs'!$M$18:$M$25,'Revenue Inputs'!$H$18:$H$25,"&gt;"&amp;I$5,'Revenue Inputs'!$H$18:$H$25,"&lt;="&amp;J$5)</f>
        <v>0</v>
      </c>
      <c r="K9" s="6">
        <f>SUMIFS('Revenue Inputs'!$M$18:$M$25,'Revenue Inputs'!$H$18:$H$25,"&gt;"&amp;J$5,'Revenue Inputs'!$H$18:$H$25,"&lt;="&amp;K$5)</f>
        <v>0</v>
      </c>
      <c r="L9" s="6">
        <f>SUMIFS('Revenue Inputs'!$M$18:$M$25,'Revenue Inputs'!$H$18:$H$25,"&gt;"&amp;K$5,'Revenue Inputs'!$H$18:$H$25,"&lt;="&amp;L$5)</f>
        <v>0</v>
      </c>
      <c r="M9" s="6">
        <f>SUMIFS('Revenue Inputs'!$M$18:$M$25,'Revenue Inputs'!$H$18:$H$25,"&gt;"&amp;L$5,'Revenue Inputs'!$H$18:$H$25,"&lt;="&amp;M$5)</f>
        <v>0</v>
      </c>
      <c r="N9" s="6">
        <f>SUMIFS('Revenue Inputs'!$M$18:$M$25,'Revenue Inputs'!$H$18:$H$25,"&gt;"&amp;M$5,'Revenue Inputs'!$H$18:$H$25,"&lt;="&amp;N$5)</f>
        <v>0</v>
      </c>
      <c r="O9" s="6">
        <f>SUMIFS('Revenue Inputs'!$M$18:$M$25,'Revenue Inputs'!$H$18:$H$25,"&gt;"&amp;N$5,'Revenue Inputs'!$H$18:$H$25,"&lt;="&amp;O$5)</f>
        <v>0</v>
      </c>
      <c r="P9" s="6">
        <f>SUMIFS('Revenue Inputs'!$M$18:$M$25,'Revenue Inputs'!$H$18:$H$25,"&gt;"&amp;O$5,'Revenue Inputs'!$H$18:$H$25,"&lt;="&amp;P$5)</f>
        <v>0</v>
      </c>
      <c r="Q9" s="6">
        <f>SUMIFS('Revenue Inputs'!$M$18:$M$25,'Revenue Inputs'!$H$18:$H$25,"&gt;"&amp;P$5,'Revenue Inputs'!$H$18:$H$25,"&lt;="&amp;Q$5)</f>
        <v>0</v>
      </c>
      <c r="R9" s="6">
        <f>SUMIFS('Revenue Inputs'!$M$18:$M$25,'Revenue Inputs'!$H$18:$H$25,"&gt;"&amp;Q$5,'Revenue Inputs'!$H$18:$H$25,"&lt;="&amp;R$5)</f>
        <v>0</v>
      </c>
      <c r="S9" s="6">
        <f>SUMIFS('Revenue Inputs'!$M$18:$M$25,'Revenue Inputs'!$H$18:$H$25,"&gt;"&amp;R$5,'Revenue Inputs'!$H$18:$H$25,"&lt;="&amp;S$5)</f>
        <v>0</v>
      </c>
      <c r="T9" s="6">
        <f>SUMIFS('Revenue Inputs'!$M$18:$M$25,'Revenue Inputs'!$H$18:$H$25,"&gt;"&amp;S$5,'Revenue Inputs'!$H$18:$H$25,"&lt;="&amp;T$5)</f>
        <v>0</v>
      </c>
      <c r="U9" s="6">
        <f>SUMIFS('Revenue Inputs'!$M$18:$M$25,'Revenue Inputs'!$H$18:$H$25,"&gt;"&amp;T$5,'Revenue Inputs'!$H$18:$H$25,"&lt;="&amp;U$5)</f>
        <v>0</v>
      </c>
      <c r="V9" s="6">
        <f>SUMIFS('Revenue Inputs'!$M$18:$M$25,'Revenue Inputs'!$H$18:$H$25,"&gt;"&amp;U$5,'Revenue Inputs'!$H$18:$H$25,"&lt;="&amp;V$5)</f>
        <v>0</v>
      </c>
      <c r="W9" s="6">
        <f>SUMIFS('Revenue Inputs'!$M$18:$M$25,'Revenue Inputs'!$H$18:$H$25,"&gt;"&amp;V$5,'Revenue Inputs'!$H$18:$H$25,"&lt;="&amp;W$5)</f>
        <v>0</v>
      </c>
      <c r="X9" s="6">
        <f>SUMIFS('Revenue Inputs'!$M$18:$M$25,'Revenue Inputs'!$H$18:$H$25,"&gt;"&amp;W$5,'Revenue Inputs'!$H$18:$H$25,"&lt;="&amp;X$5)</f>
        <v>0</v>
      </c>
      <c r="Y9" s="6">
        <f>SUMIFS('Revenue Inputs'!$M$18:$M$25,'Revenue Inputs'!$H$18:$H$25,"&gt;"&amp;X$5,'Revenue Inputs'!$H$18:$H$25,"&lt;="&amp;Y$5)</f>
        <v>0</v>
      </c>
      <c r="Z9" s="6">
        <f>SUMIFS('Revenue Inputs'!$M$18:$M$25,'Revenue Inputs'!$H$18:$H$25,"&gt;"&amp;Y$5,'Revenue Inputs'!$H$18:$H$25,"&lt;="&amp;Z$5)</f>
        <v>0</v>
      </c>
      <c r="AA9" s="6">
        <f>SUMIFS('Revenue Inputs'!$M$18:$M$25,'Revenue Inputs'!$H$18:$H$25,"&gt;"&amp;Z$5,'Revenue Inputs'!$H$18:$H$25,"&lt;="&amp;AA$5)</f>
        <v>0</v>
      </c>
      <c r="AB9" s="6">
        <f>SUMIFS('Revenue Inputs'!$M$18:$M$25,'Revenue Inputs'!$H$18:$H$25,"&gt;"&amp;AA$5,'Revenue Inputs'!$H$18:$H$25,"&lt;="&amp;AB$5)</f>
        <v>0</v>
      </c>
      <c r="AC9" s="6">
        <f>SUMIFS('Revenue Inputs'!$M$18:$M$25,'Revenue Inputs'!$H$18:$H$25,"&gt;"&amp;AB$5,'Revenue Inputs'!$H$18:$H$25,"&lt;="&amp;AC$5)</f>
        <v>0</v>
      </c>
      <c r="AD9" s="6">
        <f>SUMIFS('Revenue Inputs'!$M$18:$M$25,'Revenue Inputs'!$H$18:$H$25,"&gt;"&amp;AC$5,'Revenue Inputs'!$H$18:$H$25,"&lt;="&amp;AD$5)</f>
        <v>0</v>
      </c>
      <c r="AE9" s="6">
        <f>SUMIFS('Revenue Inputs'!$M$18:$M$25,'Revenue Inputs'!$H$18:$H$25,"&gt;"&amp;AD$5,'Revenue Inputs'!$H$18:$H$25,"&lt;="&amp;AE$5)</f>
        <v>0</v>
      </c>
    </row>
    <row r="10" spans="2:31" s="6" customFormat="1">
      <c r="B10" s="8" t="s">
        <v>19</v>
      </c>
      <c r="D10" s="6">
        <f>'Best Case Scenario'!D10</f>
        <v>0</v>
      </c>
      <c r="E10" s="6">
        <f>D10+SUMIFS(H10:AE10,H$5:AE$5,"&lt;="&amp;'Baseline Inputs'!C$6)</f>
        <v>0</v>
      </c>
      <c r="F10" s="6">
        <f>SUMIFS(H10:AE10,H$5:AE$5,"&gt;"&amp;'Baseline Inputs'!C$6,H$5:AE$5,"&lt;="&amp;'Baseline Inputs'!C$6+365)</f>
        <v>0</v>
      </c>
      <c r="H10" s="6">
        <f>SUMIFS('Revenue Inputs'!$M$28:$M$35,'Revenue Inputs'!$H$28:$H$35,"&gt;"&amp;G$5,'Revenue Inputs'!$H$28:$H$35,"&lt;="&amp;H$5)</f>
        <v>0</v>
      </c>
      <c r="I10" s="6">
        <f>SUMIFS('Revenue Inputs'!$M$28:$M$35,'Revenue Inputs'!$H$28:$H$35,"&gt;"&amp;H$5,'Revenue Inputs'!$H$28:$H$35,"&lt;="&amp;I$5)</f>
        <v>0</v>
      </c>
      <c r="J10" s="6">
        <f>SUMIFS('Revenue Inputs'!$M$28:$M$35,'Revenue Inputs'!$H$28:$H$35,"&gt;"&amp;I$5,'Revenue Inputs'!$H$28:$H$35,"&lt;="&amp;J$5)</f>
        <v>0</v>
      </c>
      <c r="K10" s="6">
        <f>SUMIFS('Revenue Inputs'!$M$28:$M$35,'Revenue Inputs'!$H$28:$H$35,"&gt;"&amp;J$5,'Revenue Inputs'!$H$28:$H$35,"&lt;="&amp;K$5)</f>
        <v>0</v>
      </c>
      <c r="L10" s="6">
        <f>SUMIFS('Revenue Inputs'!$M$28:$M$35,'Revenue Inputs'!$H$28:$H$35,"&gt;"&amp;K$5,'Revenue Inputs'!$H$28:$H$35,"&lt;="&amp;L$5)</f>
        <v>0</v>
      </c>
      <c r="M10" s="6">
        <f>SUMIFS('Revenue Inputs'!$M$28:$M$35,'Revenue Inputs'!$H$28:$H$35,"&gt;"&amp;L$5,'Revenue Inputs'!$H$28:$H$35,"&lt;="&amp;M$5)</f>
        <v>0</v>
      </c>
      <c r="N10" s="6">
        <f>SUMIFS('Revenue Inputs'!$M$28:$M$35,'Revenue Inputs'!$H$28:$H$35,"&gt;"&amp;M$5,'Revenue Inputs'!$H$28:$H$35,"&lt;="&amp;N$5)</f>
        <v>0</v>
      </c>
      <c r="O10" s="6">
        <f>SUMIFS('Revenue Inputs'!$M$28:$M$35,'Revenue Inputs'!$H$28:$H$35,"&gt;"&amp;N$5,'Revenue Inputs'!$H$28:$H$35,"&lt;="&amp;O$5)</f>
        <v>0</v>
      </c>
      <c r="P10" s="6">
        <f>SUMIFS('Revenue Inputs'!$M$28:$M$35,'Revenue Inputs'!$H$28:$H$35,"&gt;"&amp;O$5,'Revenue Inputs'!$H$28:$H$35,"&lt;="&amp;P$5)</f>
        <v>0</v>
      </c>
      <c r="Q10" s="6">
        <f>SUMIFS('Revenue Inputs'!$M$28:$M$35,'Revenue Inputs'!$H$28:$H$35,"&gt;"&amp;P$5,'Revenue Inputs'!$H$28:$H$35,"&lt;="&amp;Q$5)</f>
        <v>0</v>
      </c>
      <c r="R10" s="6">
        <f>SUMIFS('Revenue Inputs'!$M$28:$M$35,'Revenue Inputs'!$H$28:$H$35,"&gt;"&amp;Q$5,'Revenue Inputs'!$H$28:$H$35,"&lt;="&amp;R$5)</f>
        <v>0</v>
      </c>
      <c r="S10" s="6">
        <f>SUMIFS('Revenue Inputs'!$M$28:$M$35,'Revenue Inputs'!$H$28:$H$35,"&gt;"&amp;R$5,'Revenue Inputs'!$H$28:$H$35,"&lt;="&amp;S$5)</f>
        <v>0</v>
      </c>
      <c r="T10" s="6">
        <f>SUMIFS('Revenue Inputs'!$M$28:$M$35,'Revenue Inputs'!$H$28:$H$35,"&gt;"&amp;S$5,'Revenue Inputs'!$H$28:$H$35,"&lt;="&amp;T$5)</f>
        <v>0</v>
      </c>
      <c r="U10" s="6">
        <f>SUMIFS('Revenue Inputs'!$M$28:$M$35,'Revenue Inputs'!$H$28:$H$35,"&gt;"&amp;T$5,'Revenue Inputs'!$H$28:$H$35,"&lt;="&amp;U$5)</f>
        <v>0</v>
      </c>
      <c r="V10" s="6">
        <f>SUMIFS('Revenue Inputs'!$M$28:$M$35,'Revenue Inputs'!$H$28:$H$35,"&gt;"&amp;U$5,'Revenue Inputs'!$H$28:$H$35,"&lt;="&amp;V$5)</f>
        <v>0</v>
      </c>
      <c r="W10" s="6">
        <f>SUMIFS('Revenue Inputs'!$M$28:$M$35,'Revenue Inputs'!$H$28:$H$35,"&gt;"&amp;V$5,'Revenue Inputs'!$H$28:$H$35,"&lt;="&amp;W$5)</f>
        <v>0</v>
      </c>
      <c r="X10" s="6">
        <f>SUMIFS('Revenue Inputs'!$M$28:$M$35,'Revenue Inputs'!$H$28:$H$35,"&gt;"&amp;W$5,'Revenue Inputs'!$H$28:$H$35,"&lt;="&amp;X$5)</f>
        <v>0</v>
      </c>
      <c r="Y10" s="6">
        <f>SUMIFS('Revenue Inputs'!$M$28:$M$35,'Revenue Inputs'!$H$28:$H$35,"&gt;"&amp;X$5,'Revenue Inputs'!$H$28:$H$35,"&lt;="&amp;Y$5)</f>
        <v>0</v>
      </c>
      <c r="Z10" s="6">
        <f>SUMIFS('Revenue Inputs'!$M$28:$M$35,'Revenue Inputs'!$H$28:$H$35,"&gt;"&amp;Y$5,'Revenue Inputs'!$H$28:$H$35,"&lt;="&amp;Z$5)</f>
        <v>0</v>
      </c>
      <c r="AA10" s="6">
        <f>SUMIFS('Revenue Inputs'!$M$28:$M$35,'Revenue Inputs'!$H$28:$H$35,"&gt;"&amp;Z$5,'Revenue Inputs'!$H$28:$H$35,"&lt;="&amp;AA$5)</f>
        <v>0</v>
      </c>
      <c r="AB10" s="6">
        <f>SUMIFS('Revenue Inputs'!$M$28:$M$35,'Revenue Inputs'!$H$28:$H$35,"&gt;"&amp;AA$5,'Revenue Inputs'!$H$28:$H$35,"&lt;="&amp;AB$5)</f>
        <v>0</v>
      </c>
      <c r="AC10" s="6">
        <f>SUMIFS('Revenue Inputs'!$M$28:$M$35,'Revenue Inputs'!$H$28:$H$35,"&gt;"&amp;AB$5,'Revenue Inputs'!$H$28:$H$35,"&lt;="&amp;AC$5)</f>
        <v>0</v>
      </c>
      <c r="AD10" s="6">
        <f>SUMIFS('Revenue Inputs'!$M$28:$M$35,'Revenue Inputs'!$H$28:$H$35,"&gt;"&amp;AC$5,'Revenue Inputs'!$H$28:$H$35,"&lt;="&amp;AD$5)</f>
        <v>0</v>
      </c>
      <c r="AE10" s="6">
        <f>SUMIFS('Revenue Inputs'!$M$28:$M$35,'Revenue Inputs'!$H$28:$H$35,"&gt;"&amp;AD$5,'Revenue Inputs'!$H$28:$H$35,"&lt;="&amp;AE$5)</f>
        <v>0</v>
      </c>
    </row>
    <row r="11" spans="2:31" s="6" customFormat="1">
      <c r="B11" s="8" t="s">
        <v>20</v>
      </c>
      <c r="D11" s="6">
        <f>'Best Case Scenario'!D11</f>
        <v>0</v>
      </c>
      <c r="E11" s="6">
        <f>D11+SUMIFS(H11:AE11,H$5:AE$5,"&lt;="&amp;'Baseline Inputs'!C$6)</f>
        <v>0</v>
      </c>
      <c r="F11" s="6">
        <f>SUMIFS(H11:AE11,H$5:AE$5,"&gt;"&amp;'Baseline Inputs'!C$6,H$5:AE$5,"&lt;="&amp;'Baseline Inputs'!C$6+365)</f>
        <v>0</v>
      </c>
      <c r="H11" s="6">
        <f>SUMIFS('Revenue Inputs'!$M$38:$M$45,'Revenue Inputs'!$H$38:$H$45,"&gt;"&amp;G$5,'Revenue Inputs'!$H$38:$H$45,"&lt;="&amp;H$5)</f>
        <v>0</v>
      </c>
      <c r="I11" s="6">
        <f>SUMIFS('Revenue Inputs'!$M$38:$M$45,'Revenue Inputs'!$H$38:$H$45,"&gt;"&amp;H$5,'Revenue Inputs'!$H$38:$H$45,"&lt;="&amp;I$5)</f>
        <v>0</v>
      </c>
      <c r="J11" s="6">
        <f>SUMIFS('Revenue Inputs'!$M$38:$M$45,'Revenue Inputs'!$H$38:$H$45,"&gt;"&amp;I$5,'Revenue Inputs'!$H$38:$H$45,"&lt;="&amp;J$5)</f>
        <v>0</v>
      </c>
      <c r="K11" s="6">
        <f>SUMIFS('Revenue Inputs'!$M$38:$M$45,'Revenue Inputs'!$H$38:$H$45,"&gt;"&amp;J$5,'Revenue Inputs'!$H$38:$H$45,"&lt;="&amp;K$5)</f>
        <v>0</v>
      </c>
      <c r="L11" s="6">
        <f>SUMIFS('Revenue Inputs'!$M$38:$M$45,'Revenue Inputs'!$H$38:$H$45,"&gt;"&amp;K$5,'Revenue Inputs'!$H$38:$H$45,"&lt;="&amp;L$5)</f>
        <v>0</v>
      </c>
      <c r="M11" s="6">
        <f>SUMIFS('Revenue Inputs'!$M$38:$M$45,'Revenue Inputs'!$H$38:$H$45,"&gt;"&amp;L$5,'Revenue Inputs'!$H$38:$H$45,"&lt;="&amp;M$5)</f>
        <v>0</v>
      </c>
      <c r="N11" s="6">
        <f>SUMIFS('Revenue Inputs'!$M$38:$M$45,'Revenue Inputs'!$H$38:$H$45,"&gt;"&amp;M$5,'Revenue Inputs'!$H$38:$H$45,"&lt;="&amp;N$5)</f>
        <v>0</v>
      </c>
      <c r="O11" s="6">
        <f>SUMIFS('Revenue Inputs'!$M$38:$M$45,'Revenue Inputs'!$H$38:$H$45,"&gt;"&amp;N$5,'Revenue Inputs'!$H$38:$H$45,"&lt;="&amp;O$5)</f>
        <v>0</v>
      </c>
      <c r="P11" s="6">
        <f>SUMIFS('Revenue Inputs'!$M$38:$M$45,'Revenue Inputs'!$H$38:$H$45,"&gt;"&amp;O$5,'Revenue Inputs'!$H$38:$H$45,"&lt;="&amp;P$5)</f>
        <v>0</v>
      </c>
      <c r="Q11" s="6">
        <f>SUMIFS('Revenue Inputs'!$M$38:$M$45,'Revenue Inputs'!$H$38:$H$45,"&gt;"&amp;P$5,'Revenue Inputs'!$H$38:$H$45,"&lt;="&amp;Q$5)</f>
        <v>0</v>
      </c>
      <c r="R11" s="6">
        <f>SUMIFS('Revenue Inputs'!$M$38:$M$45,'Revenue Inputs'!$H$38:$H$45,"&gt;"&amp;Q$5,'Revenue Inputs'!$H$38:$H$45,"&lt;="&amp;R$5)</f>
        <v>0</v>
      </c>
      <c r="S11" s="6">
        <f>SUMIFS('Revenue Inputs'!$M$38:$M$45,'Revenue Inputs'!$H$38:$H$45,"&gt;"&amp;R$5,'Revenue Inputs'!$H$38:$H$45,"&lt;="&amp;S$5)</f>
        <v>0</v>
      </c>
      <c r="T11" s="6">
        <f>SUMIFS('Revenue Inputs'!$M$38:$M$45,'Revenue Inputs'!$H$38:$H$45,"&gt;"&amp;S$5,'Revenue Inputs'!$H$38:$H$45,"&lt;="&amp;T$5)</f>
        <v>0</v>
      </c>
      <c r="U11" s="6">
        <f>SUMIFS('Revenue Inputs'!$M$38:$M$45,'Revenue Inputs'!$H$38:$H$45,"&gt;"&amp;T$5,'Revenue Inputs'!$H$38:$H$45,"&lt;="&amp;U$5)</f>
        <v>0</v>
      </c>
      <c r="V11" s="6">
        <f>SUMIFS('Revenue Inputs'!$M$38:$M$45,'Revenue Inputs'!$H$38:$H$45,"&gt;"&amp;U$5,'Revenue Inputs'!$H$38:$H$45,"&lt;="&amp;V$5)</f>
        <v>0</v>
      </c>
      <c r="W11" s="6">
        <f>SUMIFS('Revenue Inputs'!$M$38:$M$45,'Revenue Inputs'!$H$38:$H$45,"&gt;"&amp;V$5,'Revenue Inputs'!$H$38:$H$45,"&lt;="&amp;W$5)</f>
        <v>0</v>
      </c>
      <c r="X11" s="6">
        <f>SUMIFS('Revenue Inputs'!$M$38:$M$45,'Revenue Inputs'!$H$38:$H$45,"&gt;"&amp;W$5,'Revenue Inputs'!$H$38:$H$45,"&lt;="&amp;X$5)</f>
        <v>0</v>
      </c>
      <c r="Y11" s="6">
        <f>SUMIFS('Revenue Inputs'!$M$38:$M$45,'Revenue Inputs'!$H$38:$H$45,"&gt;"&amp;X$5,'Revenue Inputs'!$H$38:$H$45,"&lt;="&amp;Y$5)</f>
        <v>0</v>
      </c>
      <c r="Z11" s="6">
        <f>SUMIFS('Revenue Inputs'!$M$38:$M$45,'Revenue Inputs'!$H$38:$H$45,"&gt;"&amp;Y$5,'Revenue Inputs'!$H$38:$H$45,"&lt;="&amp;Z$5)</f>
        <v>0</v>
      </c>
      <c r="AA11" s="6">
        <f>SUMIFS('Revenue Inputs'!$M$38:$M$45,'Revenue Inputs'!$H$38:$H$45,"&gt;"&amp;Z$5,'Revenue Inputs'!$H$38:$H$45,"&lt;="&amp;AA$5)</f>
        <v>0</v>
      </c>
      <c r="AB11" s="6">
        <f>SUMIFS('Revenue Inputs'!$M$38:$M$45,'Revenue Inputs'!$H$38:$H$45,"&gt;"&amp;AA$5,'Revenue Inputs'!$H$38:$H$45,"&lt;="&amp;AB$5)</f>
        <v>0</v>
      </c>
      <c r="AC11" s="6">
        <f>SUMIFS('Revenue Inputs'!$M$38:$M$45,'Revenue Inputs'!$H$38:$H$45,"&gt;"&amp;AB$5,'Revenue Inputs'!$H$38:$H$45,"&lt;="&amp;AC$5)</f>
        <v>0</v>
      </c>
      <c r="AD11" s="6">
        <f>SUMIFS('Revenue Inputs'!$M$38:$M$45,'Revenue Inputs'!$H$38:$H$45,"&gt;"&amp;AC$5,'Revenue Inputs'!$H$38:$H$45,"&lt;="&amp;AD$5)</f>
        <v>0</v>
      </c>
      <c r="AE11" s="6">
        <f>SUMIFS('Revenue Inputs'!$M$38:$M$45,'Revenue Inputs'!$H$38:$H$45,"&gt;"&amp;AD$5,'Revenue Inputs'!$H$38:$H$45,"&lt;="&amp;AE$5)</f>
        <v>0</v>
      </c>
    </row>
    <row r="12" spans="2:31" s="6" customFormat="1">
      <c r="B12" s="5" t="s">
        <v>16</v>
      </c>
      <c r="D12" s="5">
        <f>SUM(D8:D11)</f>
        <v>0</v>
      </c>
      <c r="E12" s="5">
        <f>SUM(E8:E11)</f>
        <v>0</v>
      </c>
      <c r="F12" s="5">
        <f>SUM(F8:F11)</f>
        <v>0</v>
      </c>
      <c r="H12" s="5">
        <f t="shared" ref="H12:AE12" si="1">SUM(H8:H11)</f>
        <v>0</v>
      </c>
      <c r="I12" s="5">
        <f t="shared" si="1"/>
        <v>0</v>
      </c>
      <c r="J12" s="5">
        <f t="shared" si="1"/>
        <v>0</v>
      </c>
      <c r="K12" s="5">
        <f t="shared" si="1"/>
        <v>0</v>
      </c>
      <c r="L12" s="5">
        <f t="shared" si="1"/>
        <v>0</v>
      </c>
      <c r="M12" s="5">
        <f t="shared" si="1"/>
        <v>0</v>
      </c>
      <c r="N12" s="5">
        <f t="shared" si="1"/>
        <v>0</v>
      </c>
      <c r="O12" s="5">
        <f t="shared" si="1"/>
        <v>0</v>
      </c>
      <c r="P12" s="5">
        <f t="shared" si="1"/>
        <v>0</v>
      </c>
      <c r="Q12" s="5">
        <f t="shared" si="1"/>
        <v>0</v>
      </c>
      <c r="R12" s="5">
        <f t="shared" si="1"/>
        <v>0</v>
      </c>
      <c r="S12" s="5">
        <f t="shared" si="1"/>
        <v>0</v>
      </c>
      <c r="T12" s="5">
        <f t="shared" si="1"/>
        <v>0</v>
      </c>
      <c r="U12" s="5">
        <f t="shared" si="1"/>
        <v>0</v>
      </c>
      <c r="V12" s="5">
        <f t="shared" si="1"/>
        <v>0</v>
      </c>
      <c r="W12" s="5">
        <f t="shared" si="1"/>
        <v>0</v>
      </c>
      <c r="X12" s="5">
        <f t="shared" si="1"/>
        <v>0</v>
      </c>
      <c r="Y12" s="5">
        <f t="shared" si="1"/>
        <v>0</v>
      </c>
      <c r="Z12" s="5">
        <f t="shared" si="1"/>
        <v>0</v>
      </c>
      <c r="AA12" s="5">
        <f t="shared" si="1"/>
        <v>0</v>
      </c>
      <c r="AB12" s="5">
        <f t="shared" si="1"/>
        <v>0</v>
      </c>
      <c r="AC12" s="5">
        <f t="shared" si="1"/>
        <v>0</v>
      </c>
      <c r="AD12" s="5">
        <f t="shared" si="1"/>
        <v>0</v>
      </c>
      <c r="AE12" s="5">
        <f t="shared" si="1"/>
        <v>0</v>
      </c>
    </row>
    <row r="13" spans="2:31" s="6" customFormat="1">
      <c r="B13" s="5"/>
    </row>
    <row r="14" spans="2:31" s="6" customFormat="1">
      <c r="B14" s="5" t="s">
        <v>21</v>
      </c>
    </row>
    <row r="15" spans="2:31" s="6" customFormat="1">
      <c r="B15" s="8" t="s">
        <v>22</v>
      </c>
      <c r="D15" s="6">
        <f>'Best Case Scenario'!D15</f>
        <v>0</v>
      </c>
      <c r="E15" s="6">
        <f>D15+SUMIFS(H15:AE15,H$5:AE$5,"&lt;="&amp;'Baseline Inputs'!C$6)</f>
        <v>0</v>
      </c>
      <c r="F15" s="6">
        <f>SUMIFS(H15:AE15,H$5:AE$5,"&gt;"&amp;'Baseline Inputs'!C$6,H$5:AE$5,"&lt;="&amp;'Baseline Inputs'!C$6+365)</f>
        <v>0</v>
      </c>
      <c r="H15" s="6">
        <f>SUMPRODUCT('Expense Inputs'!$C7:$C14,'Expense Inputs'!$F7:$F14)+SUM('Expense Inputs'!$C7:$C14)</f>
        <v>0</v>
      </c>
      <c r="I15" s="6">
        <f>SUMPRODUCT('Expense Inputs'!$C7:$C14,'Expense Inputs'!$F7:$F14)+SUM('Expense Inputs'!$C7:$C14)</f>
        <v>0</v>
      </c>
      <c r="J15" s="6">
        <f>SUMPRODUCT('Expense Inputs'!$C7:$C14,'Expense Inputs'!$F7:$F14)+SUM('Expense Inputs'!$C7:$C14)</f>
        <v>0</v>
      </c>
      <c r="K15" s="6">
        <f>SUMPRODUCT('Expense Inputs'!$C7:$C14,'Expense Inputs'!$F7:$F14)+SUM('Expense Inputs'!$C7:$C14)</f>
        <v>0</v>
      </c>
      <c r="L15" s="6">
        <f>SUMPRODUCT('Expense Inputs'!$C7:$C14,'Expense Inputs'!$F7:$F14)+SUM('Expense Inputs'!$C7:$C14)</f>
        <v>0</v>
      </c>
      <c r="M15" s="6">
        <f>SUMPRODUCT('Expense Inputs'!$C7:$C14,'Expense Inputs'!$F7:$F14)+SUM('Expense Inputs'!$C7:$C14)</f>
        <v>0</v>
      </c>
      <c r="N15" s="6">
        <f>SUMPRODUCT('Expense Inputs'!$C7:$C14,'Expense Inputs'!$F7:$F14)+SUM('Expense Inputs'!$C7:$C14)</f>
        <v>0</v>
      </c>
      <c r="O15" s="6">
        <f>SUMPRODUCT('Expense Inputs'!$C7:$C14,'Expense Inputs'!$F7:$F14)+SUM('Expense Inputs'!$C7:$C14)</f>
        <v>0</v>
      </c>
      <c r="P15" s="6">
        <f>SUMPRODUCT('Expense Inputs'!$C7:$C14,'Expense Inputs'!$F7:$F14)+SUM('Expense Inputs'!$C7:$C14)</f>
        <v>0</v>
      </c>
      <c r="Q15" s="6">
        <f>SUMPRODUCT('Expense Inputs'!$C7:$C14,'Expense Inputs'!$F7:$F14)+SUM('Expense Inputs'!$C7:$C14)</f>
        <v>0</v>
      </c>
      <c r="R15" s="6">
        <f>SUMPRODUCT('Expense Inputs'!$C7:$C14,'Expense Inputs'!$F7:$F14)+SUM('Expense Inputs'!$C7:$C14)</f>
        <v>0</v>
      </c>
      <c r="S15" s="6">
        <f>SUMPRODUCT('Expense Inputs'!$C7:$C14,'Expense Inputs'!$F7:$F14)+SUM('Expense Inputs'!$C7:$C14)</f>
        <v>0</v>
      </c>
      <c r="T15" s="6">
        <f>SUMPRODUCT('Expense Inputs'!$C7:$C14,'Expense Inputs'!$F7:$F14)+SUM('Expense Inputs'!$C7:$C14)</f>
        <v>0</v>
      </c>
      <c r="U15" s="6">
        <f>SUMPRODUCT('Expense Inputs'!$C7:$C14,'Expense Inputs'!$F7:$F14)+SUM('Expense Inputs'!$C7:$C14)</f>
        <v>0</v>
      </c>
      <c r="V15" s="6">
        <f>SUMPRODUCT('Expense Inputs'!$C7:$C14,'Expense Inputs'!$F7:$F14)+SUM('Expense Inputs'!$C7:$C14)</f>
        <v>0</v>
      </c>
      <c r="W15" s="6">
        <f>SUMPRODUCT('Expense Inputs'!$C7:$C14,'Expense Inputs'!$F7:$F14)+SUM('Expense Inputs'!$C7:$C14)</f>
        <v>0</v>
      </c>
      <c r="X15" s="6">
        <f>SUMPRODUCT('Expense Inputs'!$C7:$C14,'Expense Inputs'!$F7:$F14)+SUM('Expense Inputs'!$C7:$C14)</f>
        <v>0</v>
      </c>
      <c r="Y15" s="6">
        <f>SUMPRODUCT('Expense Inputs'!$C7:$C14,'Expense Inputs'!$F7:$F14)+SUM('Expense Inputs'!$C7:$C14)</f>
        <v>0</v>
      </c>
      <c r="Z15" s="6">
        <f>SUMPRODUCT('Expense Inputs'!$C7:$C14,'Expense Inputs'!$F7:$F14)+SUM('Expense Inputs'!$C7:$C14)</f>
        <v>0</v>
      </c>
      <c r="AA15" s="6">
        <f>SUMPRODUCT('Expense Inputs'!$C7:$C14,'Expense Inputs'!$F7:$F14)+SUM('Expense Inputs'!$C7:$C14)</f>
        <v>0</v>
      </c>
      <c r="AB15" s="6">
        <f>SUMPRODUCT('Expense Inputs'!$C7:$C14,'Expense Inputs'!$F7:$F14)+SUM('Expense Inputs'!$C7:$C14)</f>
        <v>0</v>
      </c>
      <c r="AC15" s="6">
        <f>SUMPRODUCT('Expense Inputs'!$C7:$C14,'Expense Inputs'!$F7:$F14)+SUM('Expense Inputs'!$C7:$C14)</f>
        <v>0</v>
      </c>
      <c r="AD15" s="6">
        <f>SUMPRODUCT('Expense Inputs'!$C7:$C14,'Expense Inputs'!$F7:$F14)+SUM('Expense Inputs'!$C7:$C14)</f>
        <v>0</v>
      </c>
      <c r="AE15" s="6">
        <f>SUMPRODUCT('Expense Inputs'!$C7:$C14,'Expense Inputs'!$F7:$F14)+SUM('Expense Inputs'!$C7:$C14)</f>
        <v>0</v>
      </c>
    </row>
    <row r="16" spans="2:31" s="6" customFormat="1">
      <c r="B16" s="8" t="s">
        <v>24</v>
      </c>
      <c r="D16" s="6">
        <f>'Best Case Scenario'!D16</f>
        <v>0</v>
      </c>
      <c r="E16" s="6">
        <f>D16+SUMIFS(H16:AE16,H$5:AE$5,"&lt;="&amp;'Baseline Inputs'!C$6)</f>
        <v>0</v>
      </c>
      <c r="F16" s="6">
        <f>SUMIFS(H16:AE16,H$5:AE$5,"&gt;"&amp;'Baseline Inputs'!C$6,H$5:AE$5,"&lt;="&amp;'Baseline Inputs'!C$6+365)</f>
        <v>0</v>
      </c>
      <c r="H16" s="6">
        <f>SUMPRODUCT('Expense Inputs'!$C17:$C24,'Expense Inputs'!$F17:$F24)+SUM('Expense Inputs'!$F17:$F24)</f>
        <v>0</v>
      </c>
      <c r="I16" s="6">
        <f>SUMPRODUCT('Expense Inputs'!$C17:$C24,'Expense Inputs'!$F17:$F24)+SUM('Expense Inputs'!$F17:$F24)</f>
        <v>0</v>
      </c>
      <c r="J16" s="6">
        <f>SUMPRODUCT('Expense Inputs'!$C17:$C24,'Expense Inputs'!$F17:$F24)+SUM('Expense Inputs'!$F17:$F24)</f>
        <v>0</v>
      </c>
      <c r="K16" s="6">
        <f>SUMPRODUCT('Expense Inputs'!$C17:$C24,'Expense Inputs'!$F17:$F24)+SUM('Expense Inputs'!$F17:$F24)</f>
        <v>0</v>
      </c>
      <c r="L16" s="6">
        <f>SUMPRODUCT('Expense Inputs'!$C17:$C24,'Expense Inputs'!$F17:$F24)+SUM('Expense Inputs'!$F17:$F24)</f>
        <v>0</v>
      </c>
      <c r="M16" s="6">
        <f>SUMPRODUCT('Expense Inputs'!$C17:$C24,'Expense Inputs'!$F17:$F24)+SUM('Expense Inputs'!$F17:$F24)</f>
        <v>0</v>
      </c>
      <c r="N16" s="6">
        <f>SUMPRODUCT('Expense Inputs'!$C17:$C24,'Expense Inputs'!$F17:$F24)+SUM('Expense Inputs'!$F17:$F24)</f>
        <v>0</v>
      </c>
      <c r="O16" s="6">
        <f>SUMPRODUCT('Expense Inputs'!$C17:$C24,'Expense Inputs'!$F17:$F24)+SUM('Expense Inputs'!$F17:$F24)</f>
        <v>0</v>
      </c>
      <c r="P16" s="6">
        <f>SUMPRODUCT('Expense Inputs'!$C17:$C24,'Expense Inputs'!$F17:$F24)+SUM('Expense Inputs'!$F17:$F24)</f>
        <v>0</v>
      </c>
      <c r="Q16" s="6">
        <f>SUMPRODUCT('Expense Inputs'!$C17:$C24,'Expense Inputs'!$F17:$F24)+SUM('Expense Inputs'!$F17:$F24)</f>
        <v>0</v>
      </c>
      <c r="R16" s="6">
        <f>SUMPRODUCT('Expense Inputs'!$C17:$C24,'Expense Inputs'!$F17:$F24)+SUM('Expense Inputs'!$F17:$F24)</f>
        <v>0</v>
      </c>
      <c r="S16" s="6">
        <f>SUMPRODUCT('Expense Inputs'!$C17:$C24,'Expense Inputs'!$F17:$F24)+SUM('Expense Inputs'!$F17:$F24)</f>
        <v>0</v>
      </c>
      <c r="T16" s="6">
        <f>SUMPRODUCT('Expense Inputs'!$C17:$C24,'Expense Inputs'!$F17:$F24)+SUM('Expense Inputs'!$F17:$F24)</f>
        <v>0</v>
      </c>
      <c r="U16" s="6">
        <f>SUMPRODUCT('Expense Inputs'!$C17:$C24,'Expense Inputs'!$F17:$F24)+SUM('Expense Inputs'!$F17:$F24)</f>
        <v>0</v>
      </c>
      <c r="V16" s="6">
        <f>SUMPRODUCT('Expense Inputs'!$C17:$C24,'Expense Inputs'!$F17:$F24)+SUM('Expense Inputs'!$F17:$F24)</f>
        <v>0</v>
      </c>
      <c r="W16" s="6">
        <f>SUMPRODUCT('Expense Inputs'!$C17:$C24,'Expense Inputs'!$F17:$F24)+SUM('Expense Inputs'!$F17:$F24)</f>
        <v>0</v>
      </c>
      <c r="X16" s="6">
        <f>SUMPRODUCT('Expense Inputs'!$C17:$C24,'Expense Inputs'!$F17:$F24)+SUM('Expense Inputs'!$F17:$F24)</f>
        <v>0</v>
      </c>
      <c r="Y16" s="6">
        <f>SUMPRODUCT('Expense Inputs'!$C17:$C24,'Expense Inputs'!$F17:$F24)+SUM('Expense Inputs'!$F17:$F24)</f>
        <v>0</v>
      </c>
      <c r="Z16" s="6">
        <f>SUMPRODUCT('Expense Inputs'!$C17:$C24,'Expense Inputs'!$F17:$F24)+SUM('Expense Inputs'!$F17:$F24)</f>
        <v>0</v>
      </c>
      <c r="AA16" s="6">
        <f>SUMPRODUCT('Expense Inputs'!$C17:$C24,'Expense Inputs'!$F17:$F24)+SUM('Expense Inputs'!$F17:$F24)</f>
        <v>0</v>
      </c>
      <c r="AB16" s="6">
        <f>SUMPRODUCT('Expense Inputs'!$C17:$C24,'Expense Inputs'!$F17:$F24)+SUM('Expense Inputs'!$F17:$F24)</f>
        <v>0</v>
      </c>
      <c r="AC16" s="6">
        <f>SUMPRODUCT('Expense Inputs'!$C17:$C24,'Expense Inputs'!$F17:$F24)+SUM('Expense Inputs'!$F17:$F24)</f>
        <v>0</v>
      </c>
      <c r="AD16" s="6">
        <f>SUMPRODUCT('Expense Inputs'!$C17:$C24,'Expense Inputs'!$F17:$F24)+SUM('Expense Inputs'!$F17:$F24)</f>
        <v>0</v>
      </c>
      <c r="AE16" s="6">
        <f>SUMPRODUCT('Expense Inputs'!$C17:$C24,'Expense Inputs'!$F17:$F24)+SUM('Expense Inputs'!$F17:$F24)</f>
        <v>0</v>
      </c>
    </row>
    <row r="17" spans="2:31" s="6" customFormat="1">
      <c r="B17" s="8" t="s">
        <v>23</v>
      </c>
      <c r="D17" s="6">
        <f>'Best Case Scenario'!D17</f>
        <v>0</v>
      </c>
      <c r="E17" s="6">
        <f>D17+SUMIFS(H17:AE17,H$5:AE$5,"&lt;="&amp;'Baseline Inputs'!C$6)</f>
        <v>0</v>
      </c>
      <c r="F17" s="6">
        <f>SUMIFS(H17:AE17,H$5:AE$5,"&gt;"&amp;'Baseline Inputs'!C$6,H$5:AE$5,"&lt;="&amp;'Baseline Inputs'!C$6+365)</f>
        <v>0</v>
      </c>
      <c r="H17" s="6">
        <f>SUMPRODUCT('Expense Inputs'!$C27:$C34,'Expense Inputs'!$F27:$F34)+SUM('Expense Inputs'!$F27:$F34)</f>
        <v>0</v>
      </c>
      <c r="I17" s="6">
        <f>SUMPRODUCT('Expense Inputs'!$C27:$C34,'Expense Inputs'!$F27:$F34)+SUM('Expense Inputs'!$F27:$F34)</f>
        <v>0</v>
      </c>
      <c r="J17" s="6">
        <f>SUMPRODUCT('Expense Inputs'!$C27:$C34,'Expense Inputs'!$F27:$F34)+SUM('Expense Inputs'!$F27:$F34)</f>
        <v>0</v>
      </c>
      <c r="K17" s="6">
        <f>SUMPRODUCT('Expense Inputs'!$C27:$C34,'Expense Inputs'!$F27:$F34)+SUM('Expense Inputs'!$F27:$F34)</f>
        <v>0</v>
      </c>
      <c r="L17" s="6">
        <f>SUMPRODUCT('Expense Inputs'!$C27:$C34,'Expense Inputs'!$F27:$F34)+SUM('Expense Inputs'!$F27:$F34)</f>
        <v>0</v>
      </c>
      <c r="M17" s="6">
        <f>SUMPRODUCT('Expense Inputs'!$C27:$C34,'Expense Inputs'!$F27:$F34)+SUM('Expense Inputs'!$F27:$F34)</f>
        <v>0</v>
      </c>
      <c r="N17" s="6">
        <f>SUMPRODUCT('Expense Inputs'!$C27:$C34,'Expense Inputs'!$F27:$F34)+SUM('Expense Inputs'!$F27:$F34)</f>
        <v>0</v>
      </c>
      <c r="O17" s="6">
        <f>SUMPRODUCT('Expense Inputs'!$C27:$C34,'Expense Inputs'!$F27:$F34)+SUM('Expense Inputs'!$F27:$F34)</f>
        <v>0</v>
      </c>
      <c r="P17" s="6">
        <f>SUMPRODUCT('Expense Inputs'!$C27:$C34,'Expense Inputs'!$F27:$F34)+SUM('Expense Inputs'!$F27:$F34)</f>
        <v>0</v>
      </c>
      <c r="Q17" s="6">
        <f>SUMPRODUCT('Expense Inputs'!$C27:$C34,'Expense Inputs'!$F27:$F34)+SUM('Expense Inputs'!$F27:$F34)</f>
        <v>0</v>
      </c>
      <c r="R17" s="6">
        <f>SUMPRODUCT('Expense Inputs'!$C27:$C34,'Expense Inputs'!$F27:$F34)+SUM('Expense Inputs'!$F27:$F34)</f>
        <v>0</v>
      </c>
      <c r="S17" s="6">
        <f>SUMPRODUCT('Expense Inputs'!$C27:$C34,'Expense Inputs'!$F27:$F34)+SUM('Expense Inputs'!$F27:$F34)</f>
        <v>0</v>
      </c>
      <c r="T17" s="6">
        <f>SUMPRODUCT('Expense Inputs'!$C27:$C34,'Expense Inputs'!$F27:$F34)+SUM('Expense Inputs'!$F27:$F34)</f>
        <v>0</v>
      </c>
      <c r="U17" s="6">
        <f>SUMPRODUCT('Expense Inputs'!$C27:$C34,'Expense Inputs'!$F27:$F34)+SUM('Expense Inputs'!$F27:$F34)</f>
        <v>0</v>
      </c>
      <c r="V17" s="6">
        <f>SUMPRODUCT('Expense Inputs'!$C27:$C34,'Expense Inputs'!$F27:$F34)+SUM('Expense Inputs'!$F27:$F34)</f>
        <v>0</v>
      </c>
      <c r="W17" s="6">
        <f>SUMPRODUCT('Expense Inputs'!$C27:$C34,'Expense Inputs'!$F27:$F34)+SUM('Expense Inputs'!$F27:$F34)</f>
        <v>0</v>
      </c>
      <c r="X17" s="6">
        <f>SUMPRODUCT('Expense Inputs'!$C27:$C34,'Expense Inputs'!$F27:$F34)+SUM('Expense Inputs'!$F27:$F34)</f>
        <v>0</v>
      </c>
      <c r="Y17" s="6">
        <f>SUMPRODUCT('Expense Inputs'!$C27:$C34,'Expense Inputs'!$F27:$F34)+SUM('Expense Inputs'!$F27:$F34)</f>
        <v>0</v>
      </c>
      <c r="Z17" s="6">
        <f>SUMPRODUCT('Expense Inputs'!$C27:$C34,'Expense Inputs'!$F27:$F34)+SUM('Expense Inputs'!$F27:$F34)</f>
        <v>0</v>
      </c>
      <c r="AA17" s="6">
        <f>SUMPRODUCT('Expense Inputs'!$C27:$C34,'Expense Inputs'!$F27:$F34)+SUM('Expense Inputs'!$F27:$F34)</f>
        <v>0</v>
      </c>
      <c r="AB17" s="6">
        <f>SUMPRODUCT('Expense Inputs'!$C27:$C34,'Expense Inputs'!$F27:$F34)+SUM('Expense Inputs'!$F27:$F34)</f>
        <v>0</v>
      </c>
      <c r="AC17" s="6">
        <f>SUMPRODUCT('Expense Inputs'!$C27:$C34,'Expense Inputs'!$F27:$F34)+SUM('Expense Inputs'!$F27:$F34)</f>
        <v>0</v>
      </c>
      <c r="AD17" s="6">
        <f>SUMPRODUCT('Expense Inputs'!$C27:$C34,'Expense Inputs'!$F27:$F34)+SUM('Expense Inputs'!$F27:$F34)</f>
        <v>0</v>
      </c>
      <c r="AE17" s="6">
        <f>SUMPRODUCT('Expense Inputs'!$C27:$C34,'Expense Inputs'!$F27:$F34)+SUM('Expense Inputs'!$F27:$F34)</f>
        <v>0</v>
      </c>
    </row>
    <row r="18" spans="2:31" s="6" customFormat="1">
      <c r="B18" s="8" t="s">
        <v>25</v>
      </c>
      <c r="D18" s="6">
        <f>'Best Case Scenario'!D18</f>
        <v>0</v>
      </c>
      <c r="E18" s="6">
        <f>D18+SUMIFS(H18:AE18,H$5:AE$5,"&lt;="&amp;'Baseline Inputs'!C$6)</f>
        <v>0</v>
      </c>
      <c r="F18" s="6">
        <f>SUMIFS(H18:AE18,H$5:AE$5,"&gt;"&amp;'Baseline Inputs'!C$6,H$5:AE$5,"&lt;="&amp;'Baseline Inputs'!C$6+365)</f>
        <v>0</v>
      </c>
      <c r="H18" s="6">
        <f>'Expense Inputs'!$C36*(1+'Expense Inputs'!$F36)</f>
        <v>0</v>
      </c>
      <c r="I18" s="6">
        <f>'Expense Inputs'!$C36*(1+'Expense Inputs'!$F36)</f>
        <v>0</v>
      </c>
      <c r="J18" s="6">
        <f>'Expense Inputs'!$C36*(1+'Expense Inputs'!$F36)</f>
        <v>0</v>
      </c>
      <c r="K18" s="6">
        <f>'Expense Inputs'!$C36*(1+'Expense Inputs'!$F36)</f>
        <v>0</v>
      </c>
      <c r="L18" s="6">
        <f>'Expense Inputs'!$C36*(1+'Expense Inputs'!$F36)</f>
        <v>0</v>
      </c>
      <c r="M18" s="6">
        <f>'Expense Inputs'!$C36*(1+'Expense Inputs'!$F36)</f>
        <v>0</v>
      </c>
      <c r="N18" s="6">
        <f>'Expense Inputs'!$C36*(1+'Expense Inputs'!$F36)</f>
        <v>0</v>
      </c>
      <c r="O18" s="6">
        <f>'Expense Inputs'!$C36*(1+'Expense Inputs'!$F36)</f>
        <v>0</v>
      </c>
      <c r="P18" s="6">
        <f>'Expense Inputs'!$C36*(1+'Expense Inputs'!$F36)</f>
        <v>0</v>
      </c>
      <c r="Q18" s="6">
        <f>'Expense Inputs'!$C36*(1+'Expense Inputs'!$F36)</f>
        <v>0</v>
      </c>
      <c r="R18" s="6">
        <f>'Expense Inputs'!$C36*(1+'Expense Inputs'!$F36)</f>
        <v>0</v>
      </c>
      <c r="S18" s="6">
        <f>'Expense Inputs'!$C36*(1+'Expense Inputs'!$F36)</f>
        <v>0</v>
      </c>
      <c r="T18" s="6">
        <f>'Expense Inputs'!$C36*(1+'Expense Inputs'!$F36)</f>
        <v>0</v>
      </c>
      <c r="U18" s="6">
        <f>'Expense Inputs'!$C36*(1+'Expense Inputs'!$F36)</f>
        <v>0</v>
      </c>
      <c r="V18" s="6">
        <f>'Expense Inputs'!$C36*(1+'Expense Inputs'!$F36)</f>
        <v>0</v>
      </c>
      <c r="W18" s="6">
        <f>'Expense Inputs'!$C36*(1+'Expense Inputs'!$F36)</f>
        <v>0</v>
      </c>
      <c r="X18" s="6">
        <f>'Expense Inputs'!$C36*(1+'Expense Inputs'!$F36)</f>
        <v>0</v>
      </c>
      <c r="Y18" s="6">
        <f>'Expense Inputs'!$C36*(1+'Expense Inputs'!$F36)</f>
        <v>0</v>
      </c>
      <c r="Z18" s="6">
        <f>'Expense Inputs'!$C36*(1+'Expense Inputs'!$F36)</f>
        <v>0</v>
      </c>
      <c r="AA18" s="6">
        <f>'Expense Inputs'!$C36*(1+'Expense Inputs'!$F36)</f>
        <v>0</v>
      </c>
      <c r="AB18" s="6">
        <f>'Expense Inputs'!$C36*(1+'Expense Inputs'!$F36)</f>
        <v>0</v>
      </c>
      <c r="AC18" s="6">
        <f>'Expense Inputs'!$C36*(1+'Expense Inputs'!$F36)</f>
        <v>0</v>
      </c>
      <c r="AD18" s="6">
        <f>'Expense Inputs'!$C36*(1+'Expense Inputs'!$F36)</f>
        <v>0</v>
      </c>
      <c r="AE18" s="6">
        <f>'Expense Inputs'!$C36*(1+'Expense Inputs'!$F36)</f>
        <v>0</v>
      </c>
    </row>
    <row r="19" spans="2:31" s="6" customFormat="1">
      <c r="B19" s="8" t="s">
        <v>26</v>
      </c>
      <c r="D19" s="6">
        <f>'Best Case Scenario'!D19</f>
        <v>0</v>
      </c>
      <c r="E19" s="6">
        <f>D19+SUMIFS(H19:AE19,H$5:AE$5,"&lt;="&amp;'Baseline Inputs'!C$6)</f>
        <v>0</v>
      </c>
      <c r="F19" s="6">
        <f>SUMIFS(H19:AE19,H$5:AE$5,"&gt;"&amp;'Baseline Inputs'!C$6,H$5:AE$5,"&lt;="&amp;'Baseline Inputs'!C$6+365)</f>
        <v>0</v>
      </c>
      <c r="H19" s="6">
        <f>'Expense Inputs'!$C37*(1+'Expense Inputs'!$F37)</f>
        <v>0</v>
      </c>
      <c r="I19" s="6">
        <f>'Expense Inputs'!$C37*(1+'Expense Inputs'!$F37)</f>
        <v>0</v>
      </c>
      <c r="J19" s="6">
        <f>'Expense Inputs'!$C37*(1+'Expense Inputs'!$F37)</f>
        <v>0</v>
      </c>
      <c r="K19" s="6">
        <f>'Expense Inputs'!$C37*(1+'Expense Inputs'!$F37)</f>
        <v>0</v>
      </c>
      <c r="L19" s="6">
        <f>'Expense Inputs'!$C37*(1+'Expense Inputs'!$F37)</f>
        <v>0</v>
      </c>
      <c r="M19" s="6">
        <f>'Expense Inputs'!$C37*(1+'Expense Inputs'!$F37)</f>
        <v>0</v>
      </c>
      <c r="N19" s="6">
        <f>'Expense Inputs'!$C37*(1+'Expense Inputs'!$F37)</f>
        <v>0</v>
      </c>
      <c r="O19" s="6">
        <f>'Expense Inputs'!$C37*(1+'Expense Inputs'!$F37)</f>
        <v>0</v>
      </c>
      <c r="P19" s="6">
        <f>'Expense Inputs'!$C37*(1+'Expense Inputs'!$F37)</f>
        <v>0</v>
      </c>
      <c r="Q19" s="6">
        <f>'Expense Inputs'!$C37*(1+'Expense Inputs'!$F37)</f>
        <v>0</v>
      </c>
      <c r="R19" s="6">
        <f>'Expense Inputs'!$C37*(1+'Expense Inputs'!$F37)</f>
        <v>0</v>
      </c>
      <c r="S19" s="6">
        <f>'Expense Inputs'!$C37*(1+'Expense Inputs'!$F37)</f>
        <v>0</v>
      </c>
      <c r="T19" s="6">
        <f>'Expense Inputs'!$C37*(1+'Expense Inputs'!$F37)</f>
        <v>0</v>
      </c>
      <c r="U19" s="6">
        <f>'Expense Inputs'!$C37*(1+'Expense Inputs'!$F37)</f>
        <v>0</v>
      </c>
      <c r="V19" s="6">
        <f>'Expense Inputs'!$C37*(1+'Expense Inputs'!$F37)</f>
        <v>0</v>
      </c>
      <c r="W19" s="6">
        <f>'Expense Inputs'!$C37*(1+'Expense Inputs'!$F37)</f>
        <v>0</v>
      </c>
      <c r="X19" s="6">
        <f>'Expense Inputs'!$C37*(1+'Expense Inputs'!$F37)</f>
        <v>0</v>
      </c>
      <c r="Y19" s="6">
        <f>'Expense Inputs'!$C37*(1+'Expense Inputs'!$F37)</f>
        <v>0</v>
      </c>
      <c r="Z19" s="6">
        <f>'Expense Inputs'!$C37*(1+'Expense Inputs'!$F37)</f>
        <v>0</v>
      </c>
      <c r="AA19" s="6">
        <f>'Expense Inputs'!$C37*(1+'Expense Inputs'!$F37)</f>
        <v>0</v>
      </c>
      <c r="AB19" s="6">
        <f>'Expense Inputs'!$C37*(1+'Expense Inputs'!$F37)</f>
        <v>0</v>
      </c>
      <c r="AC19" s="6">
        <f>'Expense Inputs'!$C37*(1+'Expense Inputs'!$F37)</f>
        <v>0</v>
      </c>
      <c r="AD19" s="6">
        <f>'Expense Inputs'!$C37*(1+'Expense Inputs'!$F37)</f>
        <v>0</v>
      </c>
      <c r="AE19" s="6">
        <f>'Expense Inputs'!$C37*(1+'Expense Inputs'!$F37)</f>
        <v>0</v>
      </c>
    </row>
    <row r="20" spans="2:31" s="6" customFormat="1">
      <c r="B20" s="8" t="s">
        <v>27</v>
      </c>
      <c r="D20" s="6">
        <f>'Best Case Scenario'!D20</f>
        <v>0</v>
      </c>
      <c r="E20" s="6">
        <f>D20+SUMIFS(H20:AE20,H$5:AE$5,"&lt;="&amp;'Baseline Inputs'!C$6)</f>
        <v>0</v>
      </c>
      <c r="F20" s="6">
        <f>SUMIFS(H20:AE20,H$5:AE$5,"&gt;"&amp;'Baseline Inputs'!C$6,H$5:AE$5,"&lt;="&amp;'Baseline Inputs'!C$6+365)</f>
        <v>0</v>
      </c>
      <c r="H20" s="6">
        <f>'Expense Inputs'!$C38*(1+'Expense Inputs'!$F38)</f>
        <v>0</v>
      </c>
      <c r="I20" s="6">
        <f>'Expense Inputs'!$C38*(1+'Expense Inputs'!$F38)</f>
        <v>0</v>
      </c>
      <c r="J20" s="6">
        <f>'Expense Inputs'!$C38*(1+'Expense Inputs'!$F38)</f>
        <v>0</v>
      </c>
      <c r="K20" s="6">
        <f>'Expense Inputs'!$C38*(1+'Expense Inputs'!$F38)</f>
        <v>0</v>
      </c>
      <c r="L20" s="6">
        <f>'Expense Inputs'!$C38*(1+'Expense Inputs'!$F38)</f>
        <v>0</v>
      </c>
      <c r="M20" s="6">
        <f>'Expense Inputs'!$C38*(1+'Expense Inputs'!$F38)</f>
        <v>0</v>
      </c>
      <c r="N20" s="6">
        <f>'Expense Inputs'!$C38*(1+'Expense Inputs'!$F38)</f>
        <v>0</v>
      </c>
      <c r="O20" s="6">
        <f>'Expense Inputs'!$C38*(1+'Expense Inputs'!$F38)</f>
        <v>0</v>
      </c>
      <c r="P20" s="6">
        <f>'Expense Inputs'!$C38*(1+'Expense Inputs'!$F38)</f>
        <v>0</v>
      </c>
      <c r="Q20" s="6">
        <f>'Expense Inputs'!$C38*(1+'Expense Inputs'!$F38)</f>
        <v>0</v>
      </c>
      <c r="R20" s="6">
        <f>'Expense Inputs'!$C38*(1+'Expense Inputs'!$F38)</f>
        <v>0</v>
      </c>
      <c r="S20" s="6">
        <f>'Expense Inputs'!$C38*(1+'Expense Inputs'!$F38)</f>
        <v>0</v>
      </c>
      <c r="T20" s="6">
        <f>'Expense Inputs'!$C38*(1+'Expense Inputs'!$F38)</f>
        <v>0</v>
      </c>
      <c r="U20" s="6">
        <f>'Expense Inputs'!$C38*(1+'Expense Inputs'!$F38)</f>
        <v>0</v>
      </c>
      <c r="V20" s="6">
        <f>'Expense Inputs'!$C38*(1+'Expense Inputs'!$F38)</f>
        <v>0</v>
      </c>
      <c r="W20" s="6">
        <f>'Expense Inputs'!$C38*(1+'Expense Inputs'!$F38)</f>
        <v>0</v>
      </c>
      <c r="X20" s="6">
        <f>'Expense Inputs'!$C38*(1+'Expense Inputs'!$F38)</f>
        <v>0</v>
      </c>
      <c r="Y20" s="6">
        <f>'Expense Inputs'!$C38*(1+'Expense Inputs'!$F38)</f>
        <v>0</v>
      </c>
      <c r="Z20" s="6">
        <f>'Expense Inputs'!$C38*(1+'Expense Inputs'!$F38)</f>
        <v>0</v>
      </c>
      <c r="AA20" s="6">
        <f>'Expense Inputs'!$C38*(1+'Expense Inputs'!$F38)</f>
        <v>0</v>
      </c>
      <c r="AB20" s="6">
        <f>'Expense Inputs'!$C38*(1+'Expense Inputs'!$F38)</f>
        <v>0</v>
      </c>
      <c r="AC20" s="6">
        <f>'Expense Inputs'!$C38*(1+'Expense Inputs'!$F38)</f>
        <v>0</v>
      </c>
      <c r="AD20" s="6">
        <f>'Expense Inputs'!$C38*(1+'Expense Inputs'!$F38)</f>
        <v>0</v>
      </c>
      <c r="AE20" s="6">
        <f>'Expense Inputs'!$C38*(1+'Expense Inputs'!$F38)</f>
        <v>0</v>
      </c>
    </row>
    <row r="21" spans="2:31" s="6" customFormat="1">
      <c r="B21" s="5" t="s">
        <v>28</v>
      </c>
      <c r="D21" s="5">
        <f>SUM(D15:D20)</f>
        <v>0</v>
      </c>
      <c r="E21" s="5">
        <f>SUM(E15:E20)</f>
        <v>0</v>
      </c>
      <c r="F21" s="5">
        <f>SUM(F15:F20)</f>
        <v>0</v>
      </c>
      <c r="H21" s="5">
        <f>SUM(H15:H20)</f>
        <v>0</v>
      </c>
      <c r="I21" s="5">
        <f t="shared" ref="I21:AE21" si="2">SUM(I15:I20)</f>
        <v>0</v>
      </c>
      <c r="J21" s="5">
        <f t="shared" si="2"/>
        <v>0</v>
      </c>
      <c r="K21" s="5">
        <f t="shared" si="2"/>
        <v>0</v>
      </c>
      <c r="L21" s="5">
        <f t="shared" si="2"/>
        <v>0</v>
      </c>
      <c r="M21" s="5">
        <f t="shared" si="2"/>
        <v>0</v>
      </c>
      <c r="N21" s="5">
        <f t="shared" si="2"/>
        <v>0</v>
      </c>
      <c r="O21" s="5">
        <f t="shared" si="2"/>
        <v>0</v>
      </c>
      <c r="P21" s="5">
        <f t="shared" si="2"/>
        <v>0</v>
      </c>
      <c r="Q21" s="5">
        <f t="shared" si="2"/>
        <v>0</v>
      </c>
      <c r="R21" s="5">
        <f t="shared" si="2"/>
        <v>0</v>
      </c>
      <c r="S21" s="5">
        <f t="shared" si="2"/>
        <v>0</v>
      </c>
      <c r="T21" s="5">
        <f t="shared" si="2"/>
        <v>0</v>
      </c>
      <c r="U21" s="5">
        <f t="shared" si="2"/>
        <v>0</v>
      </c>
      <c r="V21" s="5">
        <f t="shared" si="2"/>
        <v>0</v>
      </c>
      <c r="W21" s="5">
        <f t="shared" si="2"/>
        <v>0</v>
      </c>
      <c r="X21" s="5">
        <f t="shared" si="2"/>
        <v>0</v>
      </c>
      <c r="Y21" s="5">
        <f t="shared" si="2"/>
        <v>0</v>
      </c>
      <c r="Z21" s="5">
        <f t="shared" si="2"/>
        <v>0</v>
      </c>
      <c r="AA21" s="5">
        <f t="shared" si="2"/>
        <v>0</v>
      </c>
      <c r="AB21" s="5">
        <f t="shared" si="2"/>
        <v>0</v>
      </c>
      <c r="AC21" s="5">
        <f t="shared" si="2"/>
        <v>0</v>
      </c>
      <c r="AD21" s="5">
        <f t="shared" si="2"/>
        <v>0</v>
      </c>
      <c r="AE21" s="5">
        <f t="shared" si="2"/>
        <v>0</v>
      </c>
    </row>
    <row r="22" spans="2:31" s="6" customFormat="1">
      <c r="B22" s="5"/>
    </row>
    <row r="23" spans="2:31" s="6" customFormat="1">
      <c r="B23" s="5" t="s">
        <v>29</v>
      </c>
      <c r="D23" s="5">
        <f>D12-D21</f>
        <v>0</v>
      </c>
      <c r="E23" s="5">
        <f>E12-E21</f>
        <v>0</v>
      </c>
      <c r="F23" s="5">
        <f>F12-F21</f>
        <v>0</v>
      </c>
      <c r="H23" s="5">
        <f>H12-H21</f>
        <v>0</v>
      </c>
      <c r="I23" s="5">
        <f t="shared" ref="I23:AE23" si="3">I12-I21</f>
        <v>0</v>
      </c>
      <c r="J23" s="5">
        <f t="shared" si="3"/>
        <v>0</v>
      </c>
      <c r="K23" s="5">
        <f t="shared" si="3"/>
        <v>0</v>
      </c>
      <c r="L23" s="5">
        <f t="shared" si="3"/>
        <v>0</v>
      </c>
      <c r="M23" s="5">
        <f t="shared" si="3"/>
        <v>0</v>
      </c>
      <c r="N23" s="5">
        <f t="shared" si="3"/>
        <v>0</v>
      </c>
      <c r="O23" s="5">
        <f t="shared" si="3"/>
        <v>0</v>
      </c>
      <c r="P23" s="5">
        <f t="shared" si="3"/>
        <v>0</v>
      </c>
      <c r="Q23" s="5">
        <f t="shared" si="3"/>
        <v>0</v>
      </c>
      <c r="R23" s="5">
        <f t="shared" si="3"/>
        <v>0</v>
      </c>
      <c r="S23" s="5">
        <f t="shared" si="3"/>
        <v>0</v>
      </c>
      <c r="T23" s="5">
        <f t="shared" si="3"/>
        <v>0</v>
      </c>
      <c r="U23" s="5">
        <f t="shared" si="3"/>
        <v>0</v>
      </c>
      <c r="V23" s="5">
        <f t="shared" si="3"/>
        <v>0</v>
      </c>
      <c r="W23" s="5">
        <f t="shared" si="3"/>
        <v>0</v>
      </c>
      <c r="X23" s="5">
        <f t="shared" si="3"/>
        <v>0</v>
      </c>
      <c r="Y23" s="5">
        <f t="shared" si="3"/>
        <v>0</v>
      </c>
      <c r="Z23" s="5">
        <f t="shared" si="3"/>
        <v>0</v>
      </c>
      <c r="AA23" s="5">
        <f t="shared" si="3"/>
        <v>0</v>
      </c>
      <c r="AB23" s="5">
        <f t="shared" si="3"/>
        <v>0</v>
      </c>
      <c r="AC23" s="5">
        <f t="shared" si="3"/>
        <v>0</v>
      </c>
      <c r="AD23" s="5">
        <f t="shared" si="3"/>
        <v>0</v>
      </c>
      <c r="AE23" s="5">
        <f t="shared" si="3"/>
        <v>0</v>
      </c>
    </row>
    <row r="24" spans="2:31" s="6" customFormat="1"/>
    <row r="25" spans="2:31" s="6" customFormat="1">
      <c r="B25" s="5" t="s">
        <v>34</v>
      </c>
    </row>
    <row r="26" spans="2:31" s="6" customFormat="1">
      <c r="B26" s="6" t="s">
        <v>30</v>
      </c>
      <c r="E26" s="6">
        <f>'Baseline Inputs'!C8</f>
        <v>0</v>
      </c>
      <c r="F26" s="6">
        <f>E29</f>
        <v>0</v>
      </c>
      <c r="H26" s="6">
        <f>'Baseline Inputs'!C8</f>
        <v>0</v>
      </c>
      <c r="I26" s="6">
        <f>H29</f>
        <v>0</v>
      </c>
      <c r="J26" s="6">
        <f t="shared" ref="J26:AE26" si="4">I29</f>
        <v>0</v>
      </c>
      <c r="K26" s="6">
        <f t="shared" si="4"/>
        <v>0</v>
      </c>
      <c r="L26" s="6">
        <f t="shared" si="4"/>
        <v>0</v>
      </c>
      <c r="M26" s="6">
        <f t="shared" si="4"/>
        <v>0</v>
      </c>
      <c r="N26" s="6">
        <f t="shared" si="4"/>
        <v>0</v>
      </c>
      <c r="O26" s="6">
        <f t="shared" si="4"/>
        <v>0</v>
      </c>
      <c r="P26" s="6">
        <f t="shared" si="4"/>
        <v>0</v>
      </c>
      <c r="Q26" s="6">
        <f t="shared" si="4"/>
        <v>0</v>
      </c>
      <c r="R26" s="6">
        <f t="shared" si="4"/>
        <v>0</v>
      </c>
      <c r="S26" s="6">
        <f t="shared" si="4"/>
        <v>0</v>
      </c>
      <c r="T26" s="6">
        <f t="shared" si="4"/>
        <v>0</v>
      </c>
      <c r="U26" s="6">
        <f t="shared" si="4"/>
        <v>0</v>
      </c>
      <c r="V26" s="6">
        <f t="shared" si="4"/>
        <v>0</v>
      </c>
      <c r="W26" s="6">
        <f t="shared" si="4"/>
        <v>0</v>
      </c>
      <c r="X26" s="6">
        <f t="shared" si="4"/>
        <v>0</v>
      </c>
      <c r="Y26" s="6">
        <f t="shared" si="4"/>
        <v>0</v>
      </c>
      <c r="Z26" s="6">
        <f t="shared" si="4"/>
        <v>0</v>
      </c>
      <c r="AA26" s="6">
        <f t="shared" si="4"/>
        <v>0</v>
      </c>
      <c r="AB26" s="6">
        <f t="shared" si="4"/>
        <v>0</v>
      </c>
      <c r="AC26" s="6">
        <f t="shared" si="4"/>
        <v>0</v>
      </c>
      <c r="AD26" s="6">
        <f t="shared" si="4"/>
        <v>0</v>
      </c>
      <c r="AE26" s="6">
        <f t="shared" si="4"/>
        <v>0</v>
      </c>
    </row>
    <row r="27" spans="2:31" s="6" customFormat="1">
      <c r="B27" s="6" t="s">
        <v>31</v>
      </c>
      <c r="E27" s="6">
        <f>D27+SUMIFS(H27:AE27,H$5:AE$5,"&lt;="&amp;'Baseline Inputs'!C$6)</f>
        <v>0</v>
      </c>
      <c r="F27" s="6">
        <f>SUMIFS(H27:AE27,H$5:AE$5,"&gt;"&amp;'Baseline Inputs'!C$6,H$5:AE$5,"&lt;="&amp;'Baseline Inputs'!C$6+365)</f>
        <v>0</v>
      </c>
      <c r="H27" s="6">
        <f>SUMIFS('Revenue Inputs'!$M$8:$M$15,'Revenue Inputs'!$G$8:$G$15,"&gt;"&amp;G$5,'Revenue Inputs'!$G$8:$G$15,"&lt;="&amp;H$5)+SUMIFS('Revenue Inputs'!$M$18:$M$25,'Revenue Inputs'!$G$18:$G$25,"&gt;"&amp;G$5,'Revenue Inputs'!$G$18:$G$25,"&lt;="&amp;H$5)+SUMIFS('Revenue Inputs'!$M$28:$M$35,'Revenue Inputs'!$G$28:$G$35,"&gt;"&amp;G$5,'Revenue Inputs'!$G$28:$G$35,"&lt;="&amp;H$5)</f>
        <v>0</v>
      </c>
      <c r="I27" s="6">
        <f>SUMIFS('Revenue Inputs'!$M$8:$M$15,'Revenue Inputs'!$G$8:$G$15,"&gt;"&amp;H$5,'Revenue Inputs'!$G$8:$G$15,"&lt;="&amp;I$5)+SUMIFS('Revenue Inputs'!$M$18:$M$25,'Revenue Inputs'!$G$18:$G$25,"&gt;"&amp;H$5,'Revenue Inputs'!$G$18:$G$25,"&lt;="&amp;I$5)+SUMIFS('Revenue Inputs'!$M$28:$M$35,'Revenue Inputs'!$G$28:$G$35,"&gt;"&amp;H$5,'Revenue Inputs'!$G$28:$G$35,"&lt;="&amp;I$5)</f>
        <v>0</v>
      </c>
      <c r="J27" s="6">
        <f>SUMIFS('Revenue Inputs'!$M$8:$M$15,'Revenue Inputs'!$G$8:$G$15,"&gt;"&amp;I$5,'Revenue Inputs'!$G$8:$G$15,"&lt;="&amp;J$5)+SUMIFS('Revenue Inputs'!$M$18:$M$25,'Revenue Inputs'!$G$18:$G$25,"&gt;"&amp;I$5,'Revenue Inputs'!$G$18:$G$25,"&lt;="&amp;J$5)+SUMIFS('Revenue Inputs'!$M$28:$M$35,'Revenue Inputs'!$G$28:$G$35,"&gt;"&amp;I$5,'Revenue Inputs'!$G$28:$G$35,"&lt;="&amp;J$5)</f>
        <v>0</v>
      </c>
      <c r="K27" s="6">
        <f>SUMIFS('Revenue Inputs'!$M$8:$M$15,'Revenue Inputs'!$G$8:$G$15,"&gt;"&amp;J$5,'Revenue Inputs'!$G$8:$G$15,"&lt;="&amp;K$5)+SUMIFS('Revenue Inputs'!$M$18:$M$25,'Revenue Inputs'!$G$18:$G$25,"&gt;"&amp;J$5,'Revenue Inputs'!$G$18:$G$25,"&lt;="&amp;K$5)+SUMIFS('Revenue Inputs'!$M$28:$M$35,'Revenue Inputs'!$G$28:$G$35,"&gt;"&amp;J$5,'Revenue Inputs'!$G$28:$G$35,"&lt;="&amp;K$5)</f>
        <v>0</v>
      </c>
      <c r="L27" s="6">
        <f>SUMIFS('Revenue Inputs'!$M$8:$M$15,'Revenue Inputs'!$G$8:$G$15,"&gt;"&amp;K$5,'Revenue Inputs'!$G$8:$G$15,"&lt;="&amp;L$5)+SUMIFS('Revenue Inputs'!$M$18:$M$25,'Revenue Inputs'!$G$18:$G$25,"&gt;"&amp;K$5,'Revenue Inputs'!$G$18:$G$25,"&lt;="&amp;L$5)+SUMIFS('Revenue Inputs'!$M$28:$M$35,'Revenue Inputs'!$G$28:$G$35,"&gt;"&amp;K$5,'Revenue Inputs'!$G$28:$G$35,"&lt;="&amp;L$5)</f>
        <v>0</v>
      </c>
      <c r="M27" s="6">
        <f>SUMIFS('Revenue Inputs'!$M$8:$M$15,'Revenue Inputs'!$G$8:$G$15,"&gt;"&amp;L$5,'Revenue Inputs'!$G$8:$G$15,"&lt;="&amp;M$5)+SUMIFS('Revenue Inputs'!$M$18:$M$25,'Revenue Inputs'!$G$18:$G$25,"&gt;"&amp;L$5,'Revenue Inputs'!$G$18:$G$25,"&lt;="&amp;M$5)+SUMIFS('Revenue Inputs'!$M$28:$M$35,'Revenue Inputs'!$G$28:$G$35,"&gt;"&amp;L$5,'Revenue Inputs'!$G$28:$G$35,"&lt;="&amp;M$5)</f>
        <v>0</v>
      </c>
      <c r="N27" s="6">
        <f>SUMIFS('Revenue Inputs'!$M$8:$M$15,'Revenue Inputs'!$G$8:$G$15,"&gt;"&amp;M$5,'Revenue Inputs'!$G$8:$G$15,"&lt;="&amp;N$5)+SUMIFS('Revenue Inputs'!$M$18:$M$25,'Revenue Inputs'!$G$18:$G$25,"&gt;"&amp;M$5,'Revenue Inputs'!$G$18:$G$25,"&lt;="&amp;N$5)+SUMIFS('Revenue Inputs'!$M$28:$M$35,'Revenue Inputs'!$G$28:$G$35,"&gt;"&amp;M$5,'Revenue Inputs'!$G$28:$G$35,"&lt;="&amp;N$5)</f>
        <v>0</v>
      </c>
      <c r="O27" s="6">
        <f>SUMIFS('Revenue Inputs'!$M$8:$M$15,'Revenue Inputs'!$G$8:$G$15,"&gt;"&amp;N$5,'Revenue Inputs'!$G$8:$G$15,"&lt;="&amp;O$5)+SUMIFS('Revenue Inputs'!$M$18:$M$25,'Revenue Inputs'!$G$18:$G$25,"&gt;"&amp;N$5,'Revenue Inputs'!$G$18:$G$25,"&lt;="&amp;O$5)+SUMIFS('Revenue Inputs'!$M$28:$M$35,'Revenue Inputs'!$G$28:$G$35,"&gt;"&amp;N$5,'Revenue Inputs'!$G$28:$G$35,"&lt;="&amp;O$5)</f>
        <v>0</v>
      </c>
      <c r="P27" s="6">
        <f>SUMIFS('Revenue Inputs'!$M$8:$M$15,'Revenue Inputs'!$G$8:$G$15,"&gt;"&amp;O$5,'Revenue Inputs'!$G$8:$G$15,"&lt;="&amp;P$5)+SUMIFS('Revenue Inputs'!$M$18:$M$25,'Revenue Inputs'!$G$18:$G$25,"&gt;"&amp;O$5,'Revenue Inputs'!$G$18:$G$25,"&lt;="&amp;P$5)+SUMIFS('Revenue Inputs'!$M$28:$M$35,'Revenue Inputs'!$G$28:$G$35,"&gt;"&amp;O$5,'Revenue Inputs'!$G$28:$G$35,"&lt;="&amp;P$5)</f>
        <v>0</v>
      </c>
      <c r="Q27" s="6">
        <f>SUMIFS('Revenue Inputs'!$M$8:$M$15,'Revenue Inputs'!$G$8:$G$15,"&gt;"&amp;P$5,'Revenue Inputs'!$G$8:$G$15,"&lt;="&amp;Q$5)+SUMIFS('Revenue Inputs'!$M$18:$M$25,'Revenue Inputs'!$G$18:$G$25,"&gt;"&amp;P$5,'Revenue Inputs'!$G$18:$G$25,"&lt;="&amp;Q$5)+SUMIFS('Revenue Inputs'!$M$28:$M$35,'Revenue Inputs'!$G$28:$G$35,"&gt;"&amp;P$5,'Revenue Inputs'!$G$28:$G$35,"&lt;="&amp;Q$5)</f>
        <v>0</v>
      </c>
      <c r="R27" s="6">
        <f>SUMIFS('Revenue Inputs'!$M$8:$M$15,'Revenue Inputs'!$G$8:$G$15,"&gt;"&amp;Q$5,'Revenue Inputs'!$G$8:$G$15,"&lt;="&amp;R$5)+SUMIFS('Revenue Inputs'!$M$18:$M$25,'Revenue Inputs'!$G$18:$G$25,"&gt;"&amp;Q$5,'Revenue Inputs'!$G$18:$G$25,"&lt;="&amp;R$5)+SUMIFS('Revenue Inputs'!$M$28:$M$35,'Revenue Inputs'!$G$28:$G$35,"&gt;"&amp;Q$5,'Revenue Inputs'!$G$28:$G$35,"&lt;="&amp;R$5)</f>
        <v>0</v>
      </c>
      <c r="S27" s="6">
        <f>SUMIFS('Revenue Inputs'!$M$8:$M$15,'Revenue Inputs'!$G$8:$G$15,"&gt;"&amp;R$5,'Revenue Inputs'!$G$8:$G$15,"&lt;="&amp;S$5)+SUMIFS('Revenue Inputs'!$M$18:$M$25,'Revenue Inputs'!$G$18:$G$25,"&gt;"&amp;R$5,'Revenue Inputs'!$G$18:$G$25,"&lt;="&amp;S$5)+SUMIFS('Revenue Inputs'!$M$28:$M$35,'Revenue Inputs'!$G$28:$G$35,"&gt;"&amp;R$5,'Revenue Inputs'!$G$28:$G$35,"&lt;="&amp;S$5)</f>
        <v>0</v>
      </c>
      <c r="T27" s="6">
        <f>SUMIFS('Revenue Inputs'!$M$8:$M$15,'Revenue Inputs'!$G$8:$G$15,"&gt;"&amp;S$5,'Revenue Inputs'!$G$8:$G$15,"&lt;="&amp;T$5)+SUMIFS('Revenue Inputs'!$M$18:$M$25,'Revenue Inputs'!$G$18:$G$25,"&gt;"&amp;S$5,'Revenue Inputs'!$G$18:$G$25,"&lt;="&amp;T$5)+SUMIFS('Revenue Inputs'!$M$28:$M$35,'Revenue Inputs'!$G$28:$G$35,"&gt;"&amp;S$5,'Revenue Inputs'!$G$28:$G$35,"&lt;="&amp;T$5)</f>
        <v>0</v>
      </c>
      <c r="U27" s="6">
        <f>SUMIFS('Revenue Inputs'!$M$8:$M$15,'Revenue Inputs'!$G$8:$G$15,"&gt;"&amp;T$5,'Revenue Inputs'!$G$8:$G$15,"&lt;="&amp;U$5)+SUMIFS('Revenue Inputs'!$M$18:$M$25,'Revenue Inputs'!$G$18:$G$25,"&gt;"&amp;T$5,'Revenue Inputs'!$G$18:$G$25,"&lt;="&amp;U$5)+SUMIFS('Revenue Inputs'!$M$28:$M$35,'Revenue Inputs'!$G$28:$G$35,"&gt;"&amp;T$5,'Revenue Inputs'!$G$28:$G$35,"&lt;="&amp;U$5)</f>
        <v>0</v>
      </c>
      <c r="V27" s="6">
        <f>SUMIFS('Revenue Inputs'!$M$8:$M$15,'Revenue Inputs'!$G$8:$G$15,"&gt;"&amp;U$5,'Revenue Inputs'!$G$8:$G$15,"&lt;="&amp;V$5)+SUMIFS('Revenue Inputs'!$M$18:$M$25,'Revenue Inputs'!$G$18:$G$25,"&gt;"&amp;U$5,'Revenue Inputs'!$G$18:$G$25,"&lt;="&amp;V$5)+SUMIFS('Revenue Inputs'!$M$28:$M$35,'Revenue Inputs'!$G$28:$G$35,"&gt;"&amp;U$5,'Revenue Inputs'!$G$28:$G$35,"&lt;="&amp;V$5)</f>
        <v>0</v>
      </c>
      <c r="W27" s="6">
        <f>SUMIFS('Revenue Inputs'!$M$8:$M$15,'Revenue Inputs'!$G$8:$G$15,"&gt;"&amp;V$5,'Revenue Inputs'!$G$8:$G$15,"&lt;="&amp;W$5)+SUMIFS('Revenue Inputs'!$M$18:$M$25,'Revenue Inputs'!$G$18:$G$25,"&gt;"&amp;V$5,'Revenue Inputs'!$G$18:$G$25,"&lt;="&amp;W$5)+SUMIFS('Revenue Inputs'!$M$28:$M$35,'Revenue Inputs'!$G$28:$G$35,"&gt;"&amp;V$5,'Revenue Inputs'!$G$28:$G$35,"&lt;="&amp;W$5)</f>
        <v>0</v>
      </c>
      <c r="X27" s="6">
        <f>SUMIFS('Revenue Inputs'!$M$8:$M$15,'Revenue Inputs'!$G$8:$G$15,"&gt;"&amp;W$5,'Revenue Inputs'!$G$8:$G$15,"&lt;="&amp;X$5)+SUMIFS('Revenue Inputs'!$M$18:$M$25,'Revenue Inputs'!$G$18:$G$25,"&gt;"&amp;W$5,'Revenue Inputs'!$G$18:$G$25,"&lt;="&amp;X$5)+SUMIFS('Revenue Inputs'!$M$28:$M$35,'Revenue Inputs'!$G$28:$G$35,"&gt;"&amp;W$5,'Revenue Inputs'!$G$28:$G$35,"&lt;="&amp;X$5)</f>
        <v>0</v>
      </c>
      <c r="Y27" s="6">
        <f>SUMIFS('Revenue Inputs'!$M$8:$M$15,'Revenue Inputs'!$G$8:$G$15,"&gt;"&amp;X$5,'Revenue Inputs'!$G$8:$G$15,"&lt;="&amp;Y$5)+SUMIFS('Revenue Inputs'!$M$18:$M$25,'Revenue Inputs'!$G$18:$G$25,"&gt;"&amp;X$5,'Revenue Inputs'!$G$18:$G$25,"&lt;="&amp;Y$5)+SUMIFS('Revenue Inputs'!$M$28:$M$35,'Revenue Inputs'!$G$28:$G$35,"&gt;"&amp;X$5,'Revenue Inputs'!$G$28:$G$35,"&lt;="&amp;Y$5)</f>
        <v>0</v>
      </c>
      <c r="Z27" s="6">
        <f>SUMIFS('Revenue Inputs'!$M$8:$M$15,'Revenue Inputs'!$G$8:$G$15,"&gt;"&amp;Y$5,'Revenue Inputs'!$G$8:$G$15,"&lt;="&amp;Z$5)+SUMIFS('Revenue Inputs'!$M$18:$M$25,'Revenue Inputs'!$G$18:$G$25,"&gt;"&amp;Y$5,'Revenue Inputs'!$G$18:$G$25,"&lt;="&amp;Z$5)+SUMIFS('Revenue Inputs'!$M$28:$M$35,'Revenue Inputs'!$G$28:$G$35,"&gt;"&amp;Y$5,'Revenue Inputs'!$G$28:$G$35,"&lt;="&amp;Z$5)</f>
        <v>0</v>
      </c>
      <c r="AA27" s="6">
        <f>SUMIFS('Revenue Inputs'!$M$8:$M$15,'Revenue Inputs'!$G$8:$G$15,"&gt;"&amp;Z$5,'Revenue Inputs'!$G$8:$G$15,"&lt;="&amp;AA$5)+SUMIFS('Revenue Inputs'!$M$18:$M$25,'Revenue Inputs'!$G$18:$G$25,"&gt;"&amp;Z$5,'Revenue Inputs'!$G$18:$G$25,"&lt;="&amp;AA$5)+SUMIFS('Revenue Inputs'!$M$28:$M$35,'Revenue Inputs'!$G$28:$G$35,"&gt;"&amp;Z$5,'Revenue Inputs'!$G$28:$G$35,"&lt;="&amp;AA$5)</f>
        <v>0</v>
      </c>
      <c r="AB27" s="6">
        <f>SUMIFS('Revenue Inputs'!$M$8:$M$15,'Revenue Inputs'!$G$8:$G$15,"&gt;"&amp;AA$5,'Revenue Inputs'!$G$8:$G$15,"&lt;="&amp;AB$5)+SUMIFS('Revenue Inputs'!$M$18:$M$25,'Revenue Inputs'!$G$18:$G$25,"&gt;"&amp;AA$5,'Revenue Inputs'!$G$18:$G$25,"&lt;="&amp;AB$5)+SUMIFS('Revenue Inputs'!$M$28:$M$35,'Revenue Inputs'!$G$28:$G$35,"&gt;"&amp;AA$5,'Revenue Inputs'!$G$28:$G$35,"&lt;="&amp;AB$5)</f>
        <v>0</v>
      </c>
      <c r="AC27" s="6">
        <f>SUMIFS('Revenue Inputs'!$M$8:$M$15,'Revenue Inputs'!$G$8:$G$15,"&gt;"&amp;AB$5,'Revenue Inputs'!$G$8:$G$15,"&lt;="&amp;AC$5)+SUMIFS('Revenue Inputs'!$M$18:$M$25,'Revenue Inputs'!$G$18:$G$25,"&gt;"&amp;AB$5,'Revenue Inputs'!$G$18:$G$25,"&lt;="&amp;AC$5)+SUMIFS('Revenue Inputs'!$M$28:$M$35,'Revenue Inputs'!$G$28:$G$35,"&gt;"&amp;AB$5,'Revenue Inputs'!$G$28:$G$35,"&lt;="&amp;AC$5)</f>
        <v>0</v>
      </c>
      <c r="AD27" s="6">
        <f>SUMIFS('Revenue Inputs'!$M$8:$M$15,'Revenue Inputs'!$G$8:$G$15,"&gt;"&amp;AC$5,'Revenue Inputs'!$G$8:$G$15,"&lt;="&amp;AD$5)+SUMIFS('Revenue Inputs'!$M$18:$M$25,'Revenue Inputs'!$G$18:$G$25,"&gt;"&amp;AC$5,'Revenue Inputs'!$G$18:$G$25,"&lt;="&amp;AD$5)+SUMIFS('Revenue Inputs'!$M$28:$M$35,'Revenue Inputs'!$G$28:$G$35,"&gt;"&amp;AC$5,'Revenue Inputs'!$G$28:$G$35,"&lt;="&amp;AD$5)</f>
        <v>0</v>
      </c>
      <c r="AE27" s="6">
        <f>SUMIFS('Revenue Inputs'!$M$8:$M$15,'Revenue Inputs'!$G$8:$G$15,"&gt;"&amp;AD$5,'Revenue Inputs'!$G$8:$G$15,"&lt;="&amp;AE$5)+SUMIFS('Revenue Inputs'!$M$18:$M$25,'Revenue Inputs'!$G$18:$G$25,"&gt;"&amp;AD$5,'Revenue Inputs'!$G$18:$G$25,"&lt;="&amp;AE$5)+SUMIFS('Revenue Inputs'!$M$28:$M$35,'Revenue Inputs'!$G$28:$G$35,"&gt;"&amp;AD$5,'Revenue Inputs'!$G$28:$G$35,"&lt;="&amp;AE$5)</f>
        <v>0</v>
      </c>
    </row>
    <row r="28" spans="2:31" s="6" customFormat="1">
      <c r="B28" s="6" t="s">
        <v>32</v>
      </c>
      <c r="E28" s="6">
        <f>D28+SUMIFS(H28:AE28,H$5:AE$5,"&lt;="&amp;'Baseline Inputs'!C$6)</f>
        <v>0</v>
      </c>
      <c r="F28" s="6">
        <f>SUMIFS(H28:AE28,H$5:AE$5,"&gt;"&amp;'Baseline Inputs'!C$6,H$5:AE$5,"&lt;="&amp;'Baseline Inputs'!C$6+365)</f>
        <v>0</v>
      </c>
      <c r="H28" s="6">
        <f>H21</f>
        <v>0</v>
      </c>
      <c r="I28" s="6">
        <f>I21</f>
        <v>0</v>
      </c>
      <c r="J28" s="6">
        <f t="shared" ref="J28:AE28" si="5">J21</f>
        <v>0</v>
      </c>
      <c r="K28" s="6">
        <f t="shared" si="5"/>
        <v>0</v>
      </c>
      <c r="L28" s="6">
        <f t="shared" si="5"/>
        <v>0</v>
      </c>
      <c r="M28" s="6">
        <f t="shared" si="5"/>
        <v>0</v>
      </c>
      <c r="N28" s="6">
        <f t="shared" si="5"/>
        <v>0</v>
      </c>
      <c r="O28" s="6">
        <f t="shared" si="5"/>
        <v>0</v>
      </c>
      <c r="P28" s="6">
        <f t="shared" si="5"/>
        <v>0</v>
      </c>
      <c r="Q28" s="6">
        <f t="shared" si="5"/>
        <v>0</v>
      </c>
      <c r="R28" s="6">
        <f t="shared" si="5"/>
        <v>0</v>
      </c>
      <c r="S28" s="6">
        <f t="shared" si="5"/>
        <v>0</v>
      </c>
      <c r="T28" s="6">
        <f t="shared" si="5"/>
        <v>0</v>
      </c>
      <c r="U28" s="6">
        <f t="shared" si="5"/>
        <v>0</v>
      </c>
      <c r="V28" s="6">
        <f t="shared" si="5"/>
        <v>0</v>
      </c>
      <c r="W28" s="6">
        <f t="shared" si="5"/>
        <v>0</v>
      </c>
      <c r="X28" s="6">
        <f t="shared" si="5"/>
        <v>0</v>
      </c>
      <c r="Y28" s="6">
        <f t="shared" si="5"/>
        <v>0</v>
      </c>
      <c r="Z28" s="6">
        <f t="shared" si="5"/>
        <v>0</v>
      </c>
      <c r="AA28" s="6">
        <f t="shared" si="5"/>
        <v>0</v>
      </c>
      <c r="AB28" s="6">
        <f t="shared" si="5"/>
        <v>0</v>
      </c>
      <c r="AC28" s="6">
        <f t="shared" si="5"/>
        <v>0</v>
      </c>
      <c r="AD28" s="6">
        <f t="shared" si="5"/>
        <v>0</v>
      </c>
      <c r="AE28" s="6">
        <f t="shared" si="5"/>
        <v>0</v>
      </c>
    </row>
    <row r="29" spans="2:31" s="6" customFormat="1">
      <c r="B29" s="5" t="s">
        <v>33</v>
      </c>
      <c r="E29" s="5">
        <f>E26+E27-E28</f>
        <v>0</v>
      </c>
      <c r="F29" s="5">
        <f>F26+F27-F28</f>
        <v>0</v>
      </c>
      <c r="H29" s="5">
        <f>H26+H27-H28</f>
        <v>0</v>
      </c>
      <c r="I29" s="5">
        <f>I26+I27-I28</f>
        <v>0</v>
      </c>
      <c r="J29" s="5">
        <f t="shared" ref="J29:AE29" si="6">J26+J27-J28</f>
        <v>0</v>
      </c>
      <c r="K29" s="5">
        <f t="shared" si="6"/>
        <v>0</v>
      </c>
      <c r="L29" s="5">
        <f t="shared" si="6"/>
        <v>0</v>
      </c>
      <c r="M29" s="5">
        <f t="shared" si="6"/>
        <v>0</v>
      </c>
      <c r="N29" s="5">
        <f t="shared" si="6"/>
        <v>0</v>
      </c>
      <c r="O29" s="5">
        <f t="shared" si="6"/>
        <v>0</v>
      </c>
      <c r="P29" s="5">
        <f t="shared" si="6"/>
        <v>0</v>
      </c>
      <c r="Q29" s="5">
        <f t="shared" si="6"/>
        <v>0</v>
      </c>
      <c r="R29" s="5">
        <f t="shared" si="6"/>
        <v>0</v>
      </c>
      <c r="S29" s="5">
        <f t="shared" si="6"/>
        <v>0</v>
      </c>
      <c r="T29" s="5">
        <f t="shared" si="6"/>
        <v>0</v>
      </c>
      <c r="U29" s="5">
        <f t="shared" si="6"/>
        <v>0</v>
      </c>
      <c r="V29" s="5">
        <f t="shared" si="6"/>
        <v>0</v>
      </c>
      <c r="W29" s="5">
        <f t="shared" si="6"/>
        <v>0</v>
      </c>
      <c r="X29" s="5">
        <f t="shared" si="6"/>
        <v>0</v>
      </c>
      <c r="Y29" s="5">
        <f t="shared" si="6"/>
        <v>0</v>
      </c>
      <c r="Z29" s="5">
        <f t="shared" si="6"/>
        <v>0</v>
      </c>
      <c r="AA29" s="5">
        <f t="shared" si="6"/>
        <v>0</v>
      </c>
      <c r="AB29" s="5">
        <f t="shared" si="6"/>
        <v>0</v>
      </c>
      <c r="AC29" s="5">
        <f t="shared" si="6"/>
        <v>0</v>
      </c>
      <c r="AD29" s="5">
        <f t="shared" si="6"/>
        <v>0</v>
      </c>
      <c r="AE29" s="5">
        <f t="shared" si="6"/>
        <v>0</v>
      </c>
    </row>
    <row r="30" spans="2:31" s="6" customFormat="1"/>
  </sheetData>
  <sheetProtection sheet="1" objects="1" scenarios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0"/>
  <sheetViews>
    <sheetView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B17" sqref="B17"/>
    </sheetView>
  </sheetViews>
  <sheetFormatPr baseColWidth="10" defaultColWidth="8.83203125" defaultRowHeight="14" x14ac:dyDescent="0"/>
  <cols>
    <col min="1" max="1" width="2.6640625" customWidth="1"/>
    <col min="2" max="2" width="30.1640625" customWidth="1"/>
    <col min="3" max="3" width="2.6640625" customWidth="1"/>
    <col min="4" max="6" width="12.33203125" customWidth="1"/>
    <col min="7" max="7" width="2.6640625" customWidth="1"/>
    <col min="8" max="10" width="12.33203125" customWidth="1"/>
    <col min="11" max="11" width="2.6640625" customWidth="1"/>
  </cols>
  <sheetData>
    <row r="2" spans="2:10" ht="36">
      <c r="B2" s="15" t="s">
        <v>0</v>
      </c>
    </row>
    <row r="3" spans="2:10" ht="18">
      <c r="B3" s="16" t="s">
        <v>14</v>
      </c>
    </row>
    <row r="4" spans="2:10">
      <c r="B4" s="11" t="s">
        <v>84</v>
      </c>
    </row>
    <row r="5" spans="2:10" s="2" customFormat="1" ht="28">
      <c r="D5" s="2" t="s">
        <v>69</v>
      </c>
      <c r="E5" s="2" t="s">
        <v>71</v>
      </c>
      <c r="F5" s="2" t="s">
        <v>73</v>
      </c>
      <c r="H5" s="2" t="s">
        <v>70</v>
      </c>
      <c r="I5" s="2" t="s">
        <v>72</v>
      </c>
      <c r="J5" s="2" t="s">
        <v>74</v>
      </c>
    </row>
    <row r="6" spans="2:10" s="3" customFormat="1">
      <c r="B6" s="3" t="s">
        <v>15</v>
      </c>
    </row>
    <row r="7" spans="2:10" s="3" customFormat="1">
      <c r="B7" s="3" t="s">
        <v>17</v>
      </c>
      <c r="C7" s="5"/>
      <c r="D7" s="5"/>
      <c r="E7" s="5"/>
      <c r="F7" s="5"/>
      <c r="G7" s="5"/>
      <c r="H7" s="5"/>
      <c r="I7" s="5"/>
      <c r="J7" s="5"/>
    </row>
    <row r="8" spans="2:10">
      <c r="B8" s="8" t="s">
        <v>18</v>
      </c>
      <c r="C8" s="6"/>
      <c r="D8" s="6">
        <f>'Best Case Scenario'!$E8</f>
        <v>0</v>
      </c>
      <c r="E8" s="6">
        <f>'Medium Case Scenario'!$E10</f>
        <v>0</v>
      </c>
      <c r="F8" s="6">
        <f>'Worst Case Scenario'!$E10</f>
        <v>0</v>
      </c>
      <c r="G8" s="6"/>
      <c r="H8" s="6">
        <f>'Best Case Scenario'!$F8</f>
        <v>0</v>
      </c>
      <c r="I8" s="6">
        <f>'Medium Case Scenario'!$F10</f>
        <v>0</v>
      </c>
      <c r="J8" s="6">
        <f>'Worst Case Scenario'!$F10</f>
        <v>0</v>
      </c>
    </row>
    <row r="9" spans="2:10">
      <c r="B9" s="8" t="s">
        <v>51</v>
      </c>
      <c r="C9" s="6"/>
      <c r="D9" s="6">
        <f>'Best Case Scenario'!$E9</f>
        <v>0</v>
      </c>
      <c r="E9" s="6">
        <f>'Medium Case Scenario'!$E11</f>
        <v>0</v>
      </c>
      <c r="F9" s="6">
        <f>'Worst Case Scenario'!$E11</f>
        <v>0</v>
      </c>
      <c r="G9" s="6"/>
      <c r="H9" s="6">
        <f>'Best Case Scenario'!$F9</f>
        <v>0</v>
      </c>
      <c r="I9" s="6">
        <f>'Medium Case Scenario'!$F11</f>
        <v>0</v>
      </c>
      <c r="J9" s="6">
        <f>'Worst Case Scenario'!$F11</f>
        <v>0</v>
      </c>
    </row>
    <row r="10" spans="2:10">
      <c r="B10" s="8" t="s">
        <v>19</v>
      </c>
      <c r="C10" s="6"/>
      <c r="D10" s="6">
        <f>'Best Case Scenario'!$E10</f>
        <v>0</v>
      </c>
      <c r="E10" s="6">
        <f>'Medium Case Scenario'!$E12</f>
        <v>0</v>
      </c>
      <c r="F10" s="6">
        <f>'Worst Case Scenario'!$E12</f>
        <v>0</v>
      </c>
      <c r="G10" s="6"/>
      <c r="H10" s="6">
        <f>'Best Case Scenario'!$F10</f>
        <v>0</v>
      </c>
      <c r="I10" s="6">
        <f>'Medium Case Scenario'!$F12</f>
        <v>0</v>
      </c>
      <c r="J10" s="6">
        <f>'Worst Case Scenario'!$F12</f>
        <v>0</v>
      </c>
    </row>
    <row r="11" spans="2:10">
      <c r="B11" s="8" t="s">
        <v>20</v>
      </c>
      <c r="C11" s="6"/>
      <c r="D11" s="6">
        <f>'Best Case Scenario'!$E11</f>
        <v>0</v>
      </c>
      <c r="E11" s="6">
        <f>'Medium Case Scenario'!$E13</f>
        <v>0</v>
      </c>
      <c r="F11" s="6">
        <f>'Worst Case Scenario'!$E13</f>
        <v>0</v>
      </c>
      <c r="G11" s="6"/>
      <c r="H11" s="6">
        <f>'Best Case Scenario'!$F11</f>
        <v>0</v>
      </c>
      <c r="I11" s="6">
        <f>'Medium Case Scenario'!$F13</f>
        <v>0</v>
      </c>
      <c r="J11" s="6">
        <f>'Worst Case Scenario'!$F13</f>
        <v>0</v>
      </c>
    </row>
    <row r="12" spans="2:10" s="3" customFormat="1">
      <c r="B12" s="3" t="s">
        <v>16</v>
      </c>
      <c r="C12" s="5"/>
      <c r="D12" s="5">
        <f>SUM(D8:D11)</f>
        <v>0</v>
      </c>
      <c r="E12" s="5">
        <f>SUM(E8:E11)</f>
        <v>0</v>
      </c>
      <c r="F12" s="5">
        <f>SUM(F8:F11)</f>
        <v>0</v>
      </c>
      <c r="G12" s="5"/>
      <c r="H12" s="5">
        <f>SUM(H8:H11)</f>
        <v>0</v>
      </c>
      <c r="I12" s="5">
        <f>SUM(I8:I11)</f>
        <v>0</v>
      </c>
      <c r="J12" s="5">
        <f>SUM(J8:J11)</f>
        <v>0</v>
      </c>
    </row>
    <row r="13" spans="2:10" s="3" customFormat="1">
      <c r="C13" s="5"/>
      <c r="D13" s="5"/>
      <c r="E13" s="5"/>
      <c r="F13" s="5"/>
      <c r="G13" s="5"/>
      <c r="H13" s="5"/>
      <c r="I13" s="5"/>
      <c r="J13" s="5"/>
    </row>
    <row r="14" spans="2:10" s="3" customFormat="1">
      <c r="B14" s="3" t="s">
        <v>21</v>
      </c>
      <c r="C14" s="5"/>
      <c r="D14" s="5"/>
      <c r="E14" s="5"/>
      <c r="F14" s="5"/>
      <c r="G14" s="5"/>
      <c r="H14" s="5"/>
      <c r="I14" s="5"/>
      <c r="J14" s="5"/>
    </row>
    <row r="15" spans="2:10">
      <c r="B15" s="4" t="s">
        <v>22</v>
      </c>
      <c r="C15" s="6"/>
      <c r="D15" s="6">
        <f>'Best Case Scenario'!$E15</f>
        <v>0</v>
      </c>
      <c r="E15" s="6">
        <f>'Medium Case Scenario'!$E17</f>
        <v>0</v>
      </c>
      <c r="F15" s="6">
        <f>'Worst Case Scenario'!$E17</f>
        <v>0</v>
      </c>
      <c r="G15" s="6"/>
      <c r="H15" s="6">
        <f>'Best Case Scenario'!$F15</f>
        <v>0</v>
      </c>
      <c r="I15" s="6">
        <f>'Medium Case Scenario'!$F17</f>
        <v>0</v>
      </c>
      <c r="J15" s="6">
        <f>'Worst Case Scenario'!$F17</f>
        <v>0</v>
      </c>
    </row>
    <row r="16" spans="2:10">
      <c r="B16" s="4" t="s">
        <v>24</v>
      </c>
      <c r="C16" s="6"/>
      <c r="D16" s="6">
        <f>'Best Case Scenario'!$E16</f>
        <v>0</v>
      </c>
      <c r="E16" s="6">
        <f>'Medium Case Scenario'!$E18</f>
        <v>0</v>
      </c>
      <c r="F16" s="6">
        <f>'Worst Case Scenario'!$E18</f>
        <v>0</v>
      </c>
      <c r="G16" s="6"/>
      <c r="H16" s="6">
        <f>'Best Case Scenario'!$F16</f>
        <v>0</v>
      </c>
      <c r="I16" s="6">
        <f>'Medium Case Scenario'!$F18</f>
        <v>0</v>
      </c>
      <c r="J16" s="6">
        <f>'Worst Case Scenario'!$F18</f>
        <v>0</v>
      </c>
    </row>
    <row r="17" spans="2:10">
      <c r="B17" s="4" t="s">
        <v>23</v>
      </c>
      <c r="C17" s="6"/>
      <c r="D17" s="6">
        <f>'Best Case Scenario'!$E17</f>
        <v>0</v>
      </c>
      <c r="E17" s="6">
        <f>'Medium Case Scenario'!$E19</f>
        <v>0</v>
      </c>
      <c r="F17" s="6">
        <f>'Worst Case Scenario'!$E19</f>
        <v>0</v>
      </c>
      <c r="G17" s="6"/>
      <c r="H17" s="6">
        <f>'Best Case Scenario'!$F17</f>
        <v>0</v>
      </c>
      <c r="I17" s="6">
        <f>'Medium Case Scenario'!$F19</f>
        <v>0</v>
      </c>
      <c r="J17" s="6">
        <f>'Worst Case Scenario'!$F19</f>
        <v>0</v>
      </c>
    </row>
    <row r="18" spans="2:10">
      <c r="B18" s="4" t="s">
        <v>25</v>
      </c>
      <c r="C18" s="6"/>
      <c r="D18" s="6">
        <f>'Best Case Scenario'!$E18</f>
        <v>0</v>
      </c>
      <c r="E18" s="6">
        <f>'Medium Case Scenario'!$E20</f>
        <v>0</v>
      </c>
      <c r="F18" s="6">
        <f>'Worst Case Scenario'!$E20</f>
        <v>0</v>
      </c>
      <c r="G18" s="6"/>
      <c r="H18" s="6">
        <f>'Best Case Scenario'!$F18</f>
        <v>0</v>
      </c>
      <c r="I18" s="6">
        <f>'Medium Case Scenario'!$F20</f>
        <v>0</v>
      </c>
      <c r="J18" s="6">
        <f>'Worst Case Scenario'!$F20</f>
        <v>0</v>
      </c>
    </row>
    <row r="19" spans="2:10">
      <c r="B19" s="4" t="s">
        <v>26</v>
      </c>
      <c r="C19" s="6"/>
      <c r="D19" s="6">
        <f>'Best Case Scenario'!$E19</f>
        <v>0</v>
      </c>
      <c r="E19" s="6">
        <f>'Medium Case Scenario'!$E21</f>
        <v>0</v>
      </c>
      <c r="F19" s="6">
        <f>'Worst Case Scenario'!$E21</f>
        <v>0</v>
      </c>
      <c r="G19" s="6"/>
      <c r="H19" s="6">
        <f>'Best Case Scenario'!$F19</f>
        <v>0</v>
      </c>
      <c r="I19" s="6">
        <f>'Medium Case Scenario'!$F21</f>
        <v>0</v>
      </c>
      <c r="J19" s="6">
        <f>'Worst Case Scenario'!$F21</f>
        <v>0</v>
      </c>
    </row>
    <row r="20" spans="2:10">
      <c r="B20" s="4" t="s">
        <v>27</v>
      </c>
      <c r="C20" s="6"/>
      <c r="D20" s="6">
        <f>'Best Case Scenario'!$E20</f>
        <v>0</v>
      </c>
      <c r="E20" s="6">
        <f>'Medium Case Scenario'!$E22</f>
        <v>0</v>
      </c>
      <c r="F20" s="6">
        <f>'Worst Case Scenario'!$E22</f>
        <v>0</v>
      </c>
      <c r="G20" s="6"/>
      <c r="H20" s="6">
        <f>'Best Case Scenario'!$F20</f>
        <v>0</v>
      </c>
      <c r="I20" s="6">
        <f>'Medium Case Scenario'!$F22</f>
        <v>0</v>
      </c>
      <c r="J20" s="6">
        <f>'Worst Case Scenario'!$F22</f>
        <v>0</v>
      </c>
    </row>
    <row r="21" spans="2:10" s="3" customFormat="1">
      <c r="B21" s="3" t="s">
        <v>28</v>
      </c>
      <c r="C21" s="5"/>
      <c r="D21" s="5">
        <f>SUM(D15:D20)</f>
        <v>0</v>
      </c>
      <c r="E21" s="5">
        <f>SUM(E15:E20)</f>
        <v>0</v>
      </c>
      <c r="F21" s="5">
        <f>SUM(F15:F20)</f>
        <v>0</v>
      </c>
      <c r="G21" s="5"/>
      <c r="H21" s="5">
        <f>SUM(H15:H20)</f>
        <v>0</v>
      </c>
      <c r="I21" s="5">
        <f>SUM(I15:I20)</f>
        <v>0</v>
      </c>
      <c r="J21" s="5">
        <f>SUM(J15:J20)</f>
        <v>0</v>
      </c>
    </row>
    <row r="22" spans="2:10" s="3" customFormat="1">
      <c r="C22" s="5"/>
      <c r="D22" s="5"/>
      <c r="E22" s="5"/>
      <c r="F22" s="5"/>
      <c r="G22" s="5"/>
      <c r="H22" s="5"/>
      <c r="I22" s="5"/>
      <c r="J22" s="5"/>
    </row>
    <row r="23" spans="2:10" s="3" customFormat="1">
      <c r="B23" s="3" t="s">
        <v>29</v>
      </c>
      <c r="C23" s="5"/>
      <c r="D23" s="5">
        <f>D12-D21</f>
        <v>0</v>
      </c>
      <c r="E23" s="5">
        <f>E12-E21</f>
        <v>0</v>
      </c>
      <c r="F23" s="5">
        <f>F12-F21</f>
        <v>0</v>
      </c>
      <c r="G23" s="5"/>
      <c r="H23" s="5">
        <f>H12-H21</f>
        <v>0</v>
      </c>
      <c r="I23" s="5">
        <f>I12-I21</f>
        <v>0</v>
      </c>
      <c r="J23" s="5">
        <f>J12-J21</f>
        <v>0</v>
      </c>
    </row>
    <row r="24" spans="2:10">
      <c r="C24" s="6"/>
      <c r="D24" s="6"/>
      <c r="E24" s="6"/>
      <c r="F24" s="6"/>
      <c r="G24" s="6"/>
      <c r="H24" s="6"/>
      <c r="I24" s="6"/>
      <c r="J24" s="6"/>
    </row>
    <row r="25" spans="2:10">
      <c r="B25" s="3" t="s">
        <v>34</v>
      </c>
      <c r="C25" s="6"/>
      <c r="D25" s="6"/>
      <c r="E25" s="6"/>
      <c r="F25" s="6"/>
      <c r="G25" s="6"/>
      <c r="H25" s="6"/>
      <c r="I25" s="6"/>
      <c r="J25" s="6"/>
    </row>
    <row r="26" spans="2:10">
      <c r="B26" t="s">
        <v>30</v>
      </c>
      <c r="C26" s="6"/>
      <c r="D26" s="6">
        <f>'Best Case Scenario'!$E26</f>
        <v>0</v>
      </c>
      <c r="E26" s="6">
        <f>'Medium Case Scenario'!$E26</f>
        <v>0</v>
      </c>
      <c r="F26" s="6">
        <f>'Worst Case Scenario'!$E26</f>
        <v>0</v>
      </c>
      <c r="G26" s="6"/>
      <c r="H26" s="6">
        <f>'Best Case Scenario'!$F26</f>
        <v>0</v>
      </c>
      <c r="I26" s="6">
        <f>'Medium Case Scenario'!$F26</f>
        <v>0</v>
      </c>
      <c r="J26" s="6">
        <f>'Worst Case Scenario'!$F26</f>
        <v>0</v>
      </c>
    </row>
    <row r="27" spans="2:10">
      <c r="B27" t="s">
        <v>31</v>
      </c>
      <c r="C27" s="6"/>
      <c r="D27" s="6">
        <f>'Best Case Scenario'!$E27</f>
        <v>0</v>
      </c>
      <c r="E27" s="6">
        <f>'Medium Case Scenario'!$E27</f>
        <v>0</v>
      </c>
      <c r="F27" s="6">
        <f>'Worst Case Scenario'!$E27</f>
        <v>0</v>
      </c>
      <c r="G27" s="6"/>
      <c r="H27" s="6">
        <f>'Best Case Scenario'!$F27</f>
        <v>0</v>
      </c>
      <c r="I27" s="6">
        <f>'Medium Case Scenario'!$F27</f>
        <v>0</v>
      </c>
      <c r="J27" s="6">
        <f>'Worst Case Scenario'!$F27</f>
        <v>0</v>
      </c>
    </row>
    <row r="28" spans="2:10">
      <c r="B28" t="s">
        <v>32</v>
      </c>
      <c r="C28" s="6"/>
      <c r="D28" s="6">
        <f>'Best Case Scenario'!$E28</f>
        <v>0</v>
      </c>
      <c r="E28" s="6">
        <f>'Medium Case Scenario'!$E28</f>
        <v>0</v>
      </c>
      <c r="F28" s="6">
        <f>'Worst Case Scenario'!$E28</f>
        <v>0</v>
      </c>
      <c r="G28" s="6"/>
      <c r="H28" s="6">
        <f>'Best Case Scenario'!$F28</f>
        <v>0</v>
      </c>
      <c r="I28" s="6">
        <f>'Medium Case Scenario'!$F28</f>
        <v>0</v>
      </c>
      <c r="J28" s="6">
        <f>'Worst Case Scenario'!$F28</f>
        <v>0</v>
      </c>
    </row>
    <row r="29" spans="2:10" s="3" customFormat="1">
      <c r="B29" s="3" t="s">
        <v>33</v>
      </c>
      <c r="C29" s="5"/>
      <c r="D29" s="5">
        <f>'Best Case Scenario'!$E29</f>
        <v>0</v>
      </c>
      <c r="E29" s="5">
        <f>'Medium Case Scenario'!$E29</f>
        <v>0</v>
      </c>
      <c r="F29" s="5">
        <f>'Worst Case Scenario'!$E29</f>
        <v>0</v>
      </c>
      <c r="G29" s="5"/>
      <c r="H29" s="5">
        <f>'Best Case Scenario'!$F29</f>
        <v>0</v>
      </c>
      <c r="I29" s="5">
        <f>'Medium Case Scenario'!$F29</f>
        <v>0</v>
      </c>
      <c r="J29" s="5">
        <f>'Worst Case Scenario'!$F29</f>
        <v>0</v>
      </c>
    </row>
    <row r="30" spans="2:10">
      <c r="B30" s="10" t="s">
        <v>75</v>
      </c>
      <c r="C30" s="10"/>
      <c r="D30" s="36">
        <f>IFERROR(D29/(D21/12),0)</f>
        <v>0</v>
      </c>
      <c r="E30" s="36">
        <f>IFERROR(E29/(E21/12),0)</f>
        <v>0</v>
      </c>
      <c r="F30" s="36">
        <f>IFERROR(F29/(F21/12),0)</f>
        <v>0</v>
      </c>
      <c r="G30" s="10"/>
      <c r="H30" s="36">
        <f t="shared" ref="H30" si="0">IFERROR(H29/(H21/12),0)</f>
        <v>0</v>
      </c>
      <c r="I30" s="36">
        <f t="shared" ref="I30" si="1">IFERROR(I29/(I21/12),0)</f>
        <v>0</v>
      </c>
      <c r="J30" s="36">
        <f t="shared" ref="J30" si="2">IFERROR(J29/(J21/12),0)</f>
        <v>0</v>
      </c>
    </row>
  </sheetData>
  <sheetProtection sheet="1" objects="1" scenarios="1"/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Intro</vt:lpstr>
      <vt:lpstr>Baseline Inputs</vt:lpstr>
      <vt:lpstr>Revenue Inputs</vt:lpstr>
      <vt:lpstr>Expense Inputs</vt:lpstr>
      <vt:lpstr>Best Case Scenario</vt:lpstr>
      <vt:lpstr>Medium Case Scenario</vt:lpstr>
      <vt:lpstr>Worst Case Scenario</vt:lpstr>
      <vt:lpstr>Scenario Comparison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Zach Grafe</dc:creator>
  <cp:lastModifiedBy>Christopher</cp:lastModifiedBy>
  <dcterms:created xsi:type="dcterms:W3CDTF">2020-04-14T19:20:46Z</dcterms:created>
  <dcterms:modified xsi:type="dcterms:W3CDTF">2020-05-01T18:13:22Z</dcterms:modified>
</cp:coreProperties>
</file>